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858"/>
  </bookViews>
  <sheets>
    <sheet name="Cuadro 7 CNPII" sheetId="61" r:id="rId1"/>
  </sheets>
  <definedNames>
    <definedName name="_xlnm.Print_Area" localSheetId="0">'Cuadro 7 CNPII'!$A$1:$S$243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6" i="61" l="1"/>
  <c r="G236" i="61" s="1"/>
  <c r="J236" i="61" s="1"/>
  <c r="K236" i="61" s="1"/>
  <c r="N236" i="61" s="1"/>
  <c r="O236" i="61" s="1"/>
  <c r="R236" i="61" s="1"/>
  <c r="F235" i="61"/>
  <c r="G235" i="61" s="1"/>
  <c r="J235" i="61" s="1"/>
  <c r="K235" i="61" s="1"/>
  <c r="N235" i="61" s="1"/>
  <c r="O235" i="61" s="1"/>
  <c r="R235" i="61" s="1"/>
  <c r="J234" i="61"/>
  <c r="K234" i="61" s="1"/>
  <c r="N234" i="61" s="1"/>
  <c r="O234" i="61" s="1"/>
  <c r="R234" i="61" s="1"/>
  <c r="G234" i="61"/>
  <c r="F234" i="61"/>
  <c r="F233" i="61"/>
  <c r="G233" i="61" s="1"/>
  <c r="J233" i="61" s="1"/>
  <c r="K233" i="61" s="1"/>
  <c r="N233" i="61" s="1"/>
  <c r="O233" i="61" s="1"/>
  <c r="R233" i="61" s="1"/>
  <c r="F232" i="61"/>
  <c r="G232" i="61" s="1"/>
  <c r="Q231" i="61"/>
  <c r="P231" i="61"/>
  <c r="M231" i="61"/>
  <c r="L231" i="61"/>
  <c r="L230" i="61" s="1"/>
  <c r="L228" i="61" s="1"/>
  <c r="I231" i="61"/>
  <c r="H231" i="61"/>
  <c r="E231" i="61"/>
  <c r="D231" i="61"/>
  <c r="C231" i="61"/>
  <c r="Q230" i="61"/>
  <c r="P230" i="61"/>
  <c r="P228" i="61" s="1"/>
  <c r="M230" i="61"/>
  <c r="I230" i="61"/>
  <c r="I228" i="61" s="1"/>
  <c r="H230" i="61"/>
  <c r="H228" i="61" s="1"/>
  <c r="E230" i="61"/>
  <c r="D230" i="61"/>
  <c r="D228" i="61" s="1"/>
  <c r="C230" i="61"/>
  <c r="C228" i="61" s="1"/>
  <c r="F229" i="61"/>
  <c r="G229" i="61" s="1"/>
  <c r="Q228" i="61"/>
  <c r="M228" i="61"/>
  <c r="E228" i="61"/>
  <c r="O227" i="61"/>
  <c r="R227" i="61" s="1"/>
  <c r="F227" i="61"/>
  <c r="G227" i="61" s="1"/>
  <c r="J227" i="61" s="1"/>
  <c r="K227" i="61" s="1"/>
  <c r="N227" i="61" s="1"/>
  <c r="F226" i="61"/>
  <c r="F225" i="61" s="1"/>
  <c r="F224" i="61" s="1"/>
  <c r="F222" i="61" s="1"/>
  <c r="Q225" i="61"/>
  <c r="P225" i="61"/>
  <c r="M225" i="61"/>
  <c r="L225" i="61"/>
  <c r="I225" i="61"/>
  <c r="I224" i="61" s="1"/>
  <c r="I222" i="61" s="1"/>
  <c r="H225" i="61"/>
  <c r="H224" i="61" s="1"/>
  <c r="H222" i="61" s="1"/>
  <c r="E225" i="61"/>
  <c r="D225" i="61"/>
  <c r="C225" i="61"/>
  <c r="Q224" i="61"/>
  <c r="P224" i="61"/>
  <c r="M224" i="61"/>
  <c r="M222" i="61" s="1"/>
  <c r="L224" i="61"/>
  <c r="L222" i="61" s="1"/>
  <c r="E224" i="61"/>
  <c r="D224" i="61"/>
  <c r="C224" i="61"/>
  <c r="F223" i="61"/>
  <c r="G223" i="61" s="1"/>
  <c r="Q222" i="61"/>
  <c r="P222" i="61"/>
  <c r="E222" i="61"/>
  <c r="D222" i="61"/>
  <c r="C222" i="61"/>
  <c r="F221" i="61"/>
  <c r="G221" i="61" s="1"/>
  <c r="G220" i="61" s="1"/>
  <c r="Q220" i="61"/>
  <c r="P220" i="61"/>
  <c r="M220" i="61"/>
  <c r="L220" i="61"/>
  <c r="I220" i="61"/>
  <c r="H220" i="61"/>
  <c r="F220" i="61"/>
  <c r="F217" i="61" s="1"/>
  <c r="E220" i="61"/>
  <c r="D220" i="61"/>
  <c r="C220" i="61"/>
  <c r="C217" i="61" s="1"/>
  <c r="J219" i="61"/>
  <c r="G219" i="61"/>
  <c r="G218" i="61" s="1"/>
  <c r="F219" i="61"/>
  <c r="Q218" i="61"/>
  <c r="P218" i="61"/>
  <c r="M218" i="61"/>
  <c r="L218" i="61"/>
  <c r="I218" i="61"/>
  <c r="I217" i="61" s="1"/>
  <c r="I212" i="61" s="1"/>
  <c r="H218" i="61"/>
  <c r="H217" i="61" s="1"/>
  <c r="H212" i="61" s="1"/>
  <c r="F218" i="61"/>
  <c r="E218" i="61"/>
  <c r="D218" i="61"/>
  <c r="C218" i="61"/>
  <c r="Q217" i="61"/>
  <c r="P217" i="61"/>
  <c r="M217" i="61"/>
  <c r="L217" i="61"/>
  <c r="E217" i="61"/>
  <c r="D217" i="61"/>
  <c r="F216" i="61"/>
  <c r="G216" i="61" s="1"/>
  <c r="Q215" i="61"/>
  <c r="P215" i="61"/>
  <c r="M215" i="61"/>
  <c r="M213" i="61" s="1"/>
  <c r="L215" i="61"/>
  <c r="I215" i="61"/>
  <c r="H215" i="61"/>
  <c r="E215" i="61"/>
  <c r="D215" i="61"/>
  <c r="C215" i="61"/>
  <c r="C213" i="61" s="1"/>
  <c r="F214" i="61"/>
  <c r="G214" i="61" s="1"/>
  <c r="Q213" i="61"/>
  <c r="Q212" i="61" s="1"/>
  <c r="P213" i="61"/>
  <c r="L213" i="61"/>
  <c r="I213" i="61"/>
  <c r="H213" i="61"/>
  <c r="E213" i="61"/>
  <c r="E212" i="61" s="1"/>
  <c r="D213" i="61"/>
  <c r="P212" i="61"/>
  <c r="D212" i="61"/>
  <c r="G211" i="61"/>
  <c r="J211" i="61" s="1"/>
  <c r="K211" i="61" s="1"/>
  <c r="N211" i="61" s="1"/>
  <c r="O211" i="61" s="1"/>
  <c r="R211" i="61" s="1"/>
  <c r="F211" i="61"/>
  <c r="G210" i="61"/>
  <c r="J210" i="61" s="1"/>
  <c r="K210" i="61" s="1"/>
  <c r="N210" i="61" s="1"/>
  <c r="O210" i="61" s="1"/>
  <c r="R210" i="61" s="1"/>
  <c r="F210" i="61"/>
  <c r="F209" i="61"/>
  <c r="G209" i="61" s="1"/>
  <c r="Q208" i="61"/>
  <c r="Q204" i="61" s="1"/>
  <c r="Q201" i="61" s="1"/>
  <c r="P208" i="61"/>
  <c r="P204" i="61" s="1"/>
  <c r="P201" i="61" s="1"/>
  <c r="M208" i="61"/>
  <c r="L208" i="61"/>
  <c r="I208" i="61"/>
  <c r="H208" i="61"/>
  <c r="F208" i="61"/>
  <c r="E208" i="61"/>
  <c r="E204" i="61" s="1"/>
  <c r="E201" i="61" s="1"/>
  <c r="D208" i="61"/>
  <c r="D204" i="61" s="1"/>
  <c r="D201" i="61" s="1"/>
  <c r="C208" i="61"/>
  <c r="F207" i="61"/>
  <c r="G207" i="61" s="1"/>
  <c r="J207" i="61" s="1"/>
  <c r="K207" i="61" s="1"/>
  <c r="N207" i="61" s="1"/>
  <c r="O207" i="61" s="1"/>
  <c r="R207" i="61" s="1"/>
  <c r="J206" i="61"/>
  <c r="J205" i="61" s="1"/>
  <c r="F206" i="61"/>
  <c r="G206" i="61" s="1"/>
  <c r="G205" i="61" s="1"/>
  <c r="Q205" i="61"/>
  <c r="P205" i="61"/>
  <c r="M205" i="61"/>
  <c r="L205" i="61"/>
  <c r="I205" i="61"/>
  <c r="I204" i="61" s="1"/>
  <c r="H205" i="61"/>
  <c r="F205" i="61"/>
  <c r="E205" i="61"/>
  <c r="D205" i="61"/>
  <c r="C205" i="61"/>
  <c r="M204" i="61"/>
  <c r="M201" i="61" s="1"/>
  <c r="L204" i="61"/>
  <c r="H204" i="61"/>
  <c r="F204" i="61"/>
  <c r="C204" i="61"/>
  <c r="C201" i="61" s="1"/>
  <c r="F203" i="61"/>
  <c r="G203" i="61" s="1"/>
  <c r="J203" i="61" s="1"/>
  <c r="K203" i="61" s="1"/>
  <c r="N203" i="61" s="1"/>
  <c r="O203" i="61" s="1"/>
  <c r="R203" i="61" s="1"/>
  <c r="F202" i="61"/>
  <c r="F201" i="61" s="1"/>
  <c r="L201" i="61"/>
  <c r="I201" i="61"/>
  <c r="H201" i="61"/>
  <c r="G200" i="61"/>
  <c r="J200" i="61" s="1"/>
  <c r="K200" i="61" s="1"/>
  <c r="N200" i="61" s="1"/>
  <c r="O200" i="61" s="1"/>
  <c r="R200" i="61" s="1"/>
  <c r="F200" i="61"/>
  <c r="F196" i="61" s="1"/>
  <c r="F199" i="61"/>
  <c r="G199" i="61" s="1"/>
  <c r="J199" i="61" s="1"/>
  <c r="K199" i="61" s="1"/>
  <c r="N199" i="61" s="1"/>
  <c r="O199" i="61" s="1"/>
  <c r="R199" i="61" s="1"/>
  <c r="J198" i="61"/>
  <c r="K198" i="61" s="1"/>
  <c r="N198" i="61" s="1"/>
  <c r="O198" i="61" s="1"/>
  <c r="R198" i="61" s="1"/>
  <c r="G198" i="61"/>
  <c r="F198" i="61"/>
  <c r="J197" i="61"/>
  <c r="K197" i="61" s="1"/>
  <c r="G197" i="61"/>
  <c r="F197" i="61"/>
  <c r="Q196" i="61"/>
  <c r="Q192" i="61" s="1"/>
  <c r="P196" i="61"/>
  <c r="P192" i="61" s="1"/>
  <c r="M196" i="61"/>
  <c r="L196" i="61"/>
  <c r="I196" i="61"/>
  <c r="H196" i="61"/>
  <c r="E196" i="61"/>
  <c r="E192" i="61" s="1"/>
  <c r="D196" i="61"/>
  <c r="D192" i="61" s="1"/>
  <c r="D176" i="61" s="1"/>
  <c r="D162" i="61" s="1"/>
  <c r="C196" i="61"/>
  <c r="F195" i="61"/>
  <c r="G195" i="61" s="1"/>
  <c r="J195" i="61" s="1"/>
  <c r="K195" i="61" s="1"/>
  <c r="N195" i="61" s="1"/>
  <c r="O195" i="61" s="1"/>
  <c r="R195" i="61" s="1"/>
  <c r="F194" i="61"/>
  <c r="G194" i="61" s="1"/>
  <c r="Q193" i="61"/>
  <c r="P193" i="61"/>
  <c r="M193" i="61"/>
  <c r="L193" i="61"/>
  <c r="I193" i="61"/>
  <c r="I192" i="61" s="1"/>
  <c r="H193" i="61"/>
  <c r="E193" i="61"/>
  <c r="D193" i="61"/>
  <c r="C193" i="61"/>
  <c r="M192" i="61"/>
  <c r="L192" i="61"/>
  <c r="H192" i="61"/>
  <c r="F191" i="61"/>
  <c r="G191" i="61" s="1"/>
  <c r="J191" i="61" s="1"/>
  <c r="K191" i="61" s="1"/>
  <c r="N191" i="61" s="1"/>
  <c r="O191" i="61" s="1"/>
  <c r="R191" i="61" s="1"/>
  <c r="G190" i="61"/>
  <c r="J190" i="61" s="1"/>
  <c r="F190" i="61"/>
  <c r="F189" i="61" s="1"/>
  <c r="Q189" i="61"/>
  <c r="P189" i="61"/>
  <c r="M189" i="61"/>
  <c r="L189" i="61"/>
  <c r="I189" i="61"/>
  <c r="I185" i="61" s="1"/>
  <c r="H189" i="61"/>
  <c r="H185" i="61" s="1"/>
  <c r="E189" i="61"/>
  <c r="D189" i="61"/>
  <c r="C189" i="61"/>
  <c r="F188" i="61"/>
  <c r="G188" i="61" s="1"/>
  <c r="J188" i="61" s="1"/>
  <c r="K188" i="61" s="1"/>
  <c r="N188" i="61" s="1"/>
  <c r="O188" i="61" s="1"/>
  <c r="R188" i="61" s="1"/>
  <c r="F187" i="61"/>
  <c r="G187" i="61" s="1"/>
  <c r="Q186" i="61"/>
  <c r="P186" i="61"/>
  <c r="M186" i="61"/>
  <c r="M185" i="61" s="1"/>
  <c r="L186" i="61"/>
  <c r="I186" i="61"/>
  <c r="H186" i="61"/>
  <c r="E186" i="61"/>
  <c r="D186" i="61"/>
  <c r="C186" i="61"/>
  <c r="Q185" i="61"/>
  <c r="P185" i="61"/>
  <c r="L185" i="61"/>
  <c r="E185" i="61"/>
  <c r="E176" i="61" s="1"/>
  <c r="E162" i="61" s="1"/>
  <c r="D185" i="61"/>
  <c r="G183" i="61"/>
  <c r="J183" i="61" s="1"/>
  <c r="K183" i="61" s="1"/>
  <c r="N183" i="61" s="1"/>
  <c r="O183" i="61" s="1"/>
  <c r="R183" i="61" s="1"/>
  <c r="F183" i="61"/>
  <c r="F182" i="61"/>
  <c r="G182" i="61" s="1"/>
  <c r="J182" i="61" s="1"/>
  <c r="K182" i="61" s="1"/>
  <c r="N182" i="61" s="1"/>
  <c r="O182" i="61" s="1"/>
  <c r="R182" i="61" s="1"/>
  <c r="G181" i="61"/>
  <c r="J181" i="61" s="1"/>
  <c r="F181" i="61"/>
  <c r="F180" i="61" s="1"/>
  <c r="Q180" i="61"/>
  <c r="P180" i="61"/>
  <c r="M180" i="61"/>
  <c r="L180" i="61"/>
  <c r="I180" i="61"/>
  <c r="H180" i="61"/>
  <c r="E180" i="61"/>
  <c r="D180" i="61"/>
  <c r="C180" i="61"/>
  <c r="F179" i="61"/>
  <c r="F178" i="61"/>
  <c r="G178" i="61" s="1"/>
  <c r="Q177" i="61"/>
  <c r="P177" i="61"/>
  <c r="M177" i="61"/>
  <c r="L177" i="61"/>
  <c r="L176" i="61" s="1"/>
  <c r="I177" i="61"/>
  <c r="H177" i="61"/>
  <c r="E177" i="61"/>
  <c r="D177" i="61"/>
  <c r="C177" i="61"/>
  <c r="Q176" i="61"/>
  <c r="P176" i="61"/>
  <c r="F175" i="61"/>
  <c r="G175" i="61" s="1"/>
  <c r="J175" i="61" s="1"/>
  <c r="K175" i="61" s="1"/>
  <c r="N175" i="61" s="1"/>
  <c r="O175" i="61" s="1"/>
  <c r="R175" i="61" s="1"/>
  <c r="F174" i="61"/>
  <c r="G174" i="61" s="1"/>
  <c r="J174" i="61" s="1"/>
  <c r="K174" i="61" s="1"/>
  <c r="N174" i="61" s="1"/>
  <c r="O174" i="61" s="1"/>
  <c r="R174" i="61" s="1"/>
  <c r="F173" i="61"/>
  <c r="F172" i="61"/>
  <c r="G172" i="61" s="1"/>
  <c r="Q171" i="61"/>
  <c r="P171" i="61"/>
  <c r="M171" i="61"/>
  <c r="M165" i="61" s="1"/>
  <c r="M163" i="61" s="1"/>
  <c r="L171" i="61"/>
  <c r="L165" i="61" s="1"/>
  <c r="L163" i="61" s="1"/>
  <c r="I171" i="61"/>
  <c r="H171" i="61"/>
  <c r="E171" i="61"/>
  <c r="D171" i="61"/>
  <c r="C171" i="61"/>
  <c r="R170" i="61"/>
  <c r="O170" i="61"/>
  <c r="N170" i="61"/>
  <c r="F170" i="61"/>
  <c r="G170" i="61" s="1"/>
  <c r="J170" i="61" s="1"/>
  <c r="K170" i="61" s="1"/>
  <c r="G169" i="61"/>
  <c r="J169" i="61" s="1"/>
  <c r="K169" i="61" s="1"/>
  <c r="N169" i="61" s="1"/>
  <c r="O169" i="61" s="1"/>
  <c r="R169" i="61" s="1"/>
  <c r="F169" i="61"/>
  <c r="F168" i="61"/>
  <c r="G168" i="61" s="1"/>
  <c r="J168" i="61" s="1"/>
  <c r="K168" i="61" s="1"/>
  <c r="N168" i="61" s="1"/>
  <c r="O168" i="61" s="1"/>
  <c r="R168" i="61" s="1"/>
  <c r="G167" i="61"/>
  <c r="F167" i="61"/>
  <c r="F166" i="61" s="1"/>
  <c r="Q166" i="61"/>
  <c r="P166" i="61"/>
  <c r="M166" i="61"/>
  <c r="L166" i="61"/>
  <c r="I166" i="61"/>
  <c r="I165" i="61" s="1"/>
  <c r="I163" i="61" s="1"/>
  <c r="H166" i="61"/>
  <c r="H165" i="61" s="1"/>
  <c r="H163" i="61" s="1"/>
  <c r="E166" i="61"/>
  <c r="D166" i="61"/>
  <c r="C166" i="61"/>
  <c r="Q165" i="61"/>
  <c r="P165" i="61"/>
  <c r="E165" i="61"/>
  <c r="D165" i="61"/>
  <c r="C165" i="61"/>
  <c r="F164" i="61"/>
  <c r="G164" i="61" s="1"/>
  <c r="Q163" i="61"/>
  <c r="P163" i="61"/>
  <c r="E163" i="61"/>
  <c r="D163" i="61"/>
  <c r="C163" i="61"/>
  <c r="Q162" i="61"/>
  <c r="P162" i="61"/>
  <c r="F161" i="61"/>
  <c r="G161" i="61" s="1"/>
  <c r="J161" i="61" s="1"/>
  <c r="K161" i="61" s="1"/>
  <c r="N161" i="61" s="1"/>
  <c r="O161" i="61" s="1"/>
  <c r="R161" i="61" s="1"/>
  <c r="F160" i="61"/>
  <c r="F158" i="61" s="1"/>
  <c r="F159" i="61"/>
  <c r="G159" i="61" s="1"/>
  <c r="Q158" i="61"/>
  <c r="Q155" i="61" s="1"/>
  <c r="P158" i="61"/>
  <c r="P155" i="61" s="1"/>
  <c r="P140" i="61" s="1"/>
  <c r="P138" i="61" s="1"/>
  <c r="P120" i="61" s="1"/>
  <c r="M158" i="61"/>
  <c r="L158" i="61"/>
  <c r="I158" i="61"/>
  <c r="H158" i="61"/>
  <c r="E158" i="61"/>
  <c r="E155" i="61" s="1"/>
  <c r="E140" i="61" s="1"/>
  <c r="E138" i="61" s="1"/>
  <c r="D158" i="61"/>
  <c r="D155" i="61" s="1"/>
  <c r="C158" i="61"/>
  <c r="C155" i="61" s="1"/>
  <c r="F157" i="61"/>
  <c r="G157" i="61" s="1"/>
  <c r="J157" i="61" s="1"/>
  <c r="K157" i="61" s="1"/>
  <c r="N157" i="61" s="1"/>
  <c r="O157" i="61" s="1"/>
  <c r="R157" i="61" s="1"/>
  <c r="F156" i="61"/>
  <c r="G156" i="61" s="1"/>
  <c r="M155" i="61"/>
  <c r="L155" i="61"/>
  <c r="I155" i="61"/>
  <c r="H155" i="61"/>
  <c r="F154" i="61"/>
  <c r="G154" i="61" s="1"/>
  <c r="J154" i="61" s="1"/>
  <c r="K154" i="61" s="1"/>
  <c r="N154" i="61" s="1"/>
  <c r="O154" i="61" s="1"/>
  <c r="R154" i="61" s="1"/>
  <c r="F153" i="61"/>
  <c r="G153" i="61" s="1"/>
  <c r="J153" i="61" s="1"/>
  <c r="K153" i="61" s="1"/>
  <c r="N153" i="61" s="1"/>
  <c r="O153" i="61" s="1"/>
  <c r="R153" i="61" s="1"/>
  <c r="F152" i="61"/>
  <c r="G152" i="61" s="1"/>
  <c r="Q151" i="61"/>
  <c r="P151" i="61"/>
  <c r="M151" i="61"/>
  <c r="M148" i="61" s="1"/>
  <c r="L151" i="61"/>
  <c r="L148" i="61" s="1"/>
  <c r="I151" i="61"/>
  <c r="H151" i="61"/>
  <c r="E151" i="61"/>
  <c r="D151" i="61"/>
  <c r="C151" i="61"/>
  <c r="K150" i="61"/>
  <c r="N150" i="61" s="1"/>
  <c r="O150" i="61" s="1"/>
  <c r="R150" i="61" s="1"/>
  <c r="G150" i="61"/>
  <c r="J150" i="61" s="1"/>
  <c r="F150" i="61"/>
  <c r="F149" i="61"/>
  <c r="G149" i="61" s="1"/>
  <c r="J149" i="61" s="1"/>
  <c r="Q148" i="61"/>
  <c r="Q140" i="61" s="1"/>
  <c r="Q138" i="61" s="1"/>
  <c r="P148" i="61"/>
  <c r="I148" i="61"/>
  <c r="H148" i="61"/>
  <c r="E148" i="61"/>
  <c r="D148" i="61"/>
  <c r="C148" i="61"/>
  <c r="F147" i="61"/>
  <c r="G147" i="61" s="1"/>
  <c r="J147" i="61" s="1"/>
  <c r="K147" i="61" s="1"/>
  <c r="N147" i="61" s="1"/>
  <c r="O147" i="61" s="1"/>
  <c r="R147" i="61" s="1"/>
  <c r="F146" i="61"/>
  <c r="G146" i="61" s="1"/>
  <c r="J146" i="61" s="1"/>
  <c r="K146" i="61" s="1"/>
  <c r="N146" i="61" s="1"/>
  <c r="O146" i="61" s="1"/>
  <c r="R146" i="61" s="1"/>
  <c r="G145" i="61"/>
  <c r="F145" i="61"/>
  <c r="Q144" i="61"/>
  <c r="P144" i="61"/>
  <c r="M144" i="61"/>
  <c r="L144" i="61"/>
  <c r="I144" i="61"/>
  <c r="H144" i="61"/>
  <c r="H141" i="61" s="1"/>
  <c r="H140" i="61" s="1"/>
  <c r="H138" i="61" s="1"/>
  <c r="F144" i="61"/>
  <c r="E144" i="61"/>
  <c r="D144" i="61"/>
  <c r="C144" i="61"/>
  <c r="C141" i="61" s="1"/>
  <c r="F143" i="61"/>
  <c r="G142" i="61"/>
  <c r="J142" i="61" s="1"/>
  <c r="F142" i="61"/>
  <c r="Q141" i="61"/>
  <c r="P141" i="61"/>
  <c r="M141" i="61"/>
  <c r="M140" i="61" s="1"/>
  <c r="M138" i="61" s="1"/>
  <c r="L141" i="61"/>
  <c r="L140" i="61" s="1"/>
  <c r="L138" i="61" s="1"/>
  <c r="I141" i="61"/>
  <c r="E141" i="61"/>
  <c r="D141" i="61"/>
  <c r="I140" i="61"/>
  <c r="I138" i="61" s="1"/>
  <c r="D140" i="61"/>
  <c r="D138" i="61" s="1"/>
  <c r="G139" i="61"/>
  <c r="J139" i="61" s="1"/>
  <c r="F139" i="61"/>
  <c r="F137" i="61"/>
  <c r="G137" i="61" s="1"/>
  <c r="J137" i="61" s="1"/>
  <c r="K137" i="61" s="1"/>
  <c r="N137" i="61" s="1"/>
  <c r="O137" i="61" s="1"/>
  <c r="R137" i="61" s="1"/>
  <c r="F136" i="61"/>
  <c r="G136" i="61" s="1"/>
  <c r="G135" i="61" s="1"/>
  <c r="Q135" i="61"/>
  <c r="P135" i="61"/>
  <c r="M135" i="61"/>
  <c r="L135" i="61"/>
  <c r="I135" i="61"/>
  <c r="I131" i="61" s="1"/>
  <c r="H135" i="61"/>
  <c r="E135" i="61"/>
  <c r="D135" i="61"/>
  <c r="C135" i="61"/>
  <c r="K134" i="61"/>
  <c r="N134" i="61" s="1"/>
  <c r="O134" i="61" s="1"/>
  <c r="R134" i="61" s="1"/>
  <c r="J134" i="61"/>
  <c r="G134" i="61"/>
  <c r="F134" i="61"/>
  <c r="F133" i="61"/>
  <c r="G133" i="61" s="1"/>
  <c r="Q132" i="61"/>
  <c r="Q131" i="61" s="1"/>
  <c r="P132" i="61"/>
  <c r="P131" i="61" s="1"/>
  <c r="M132" i="61"/>
  <c r="L132" i="61"/>
  <c r="I132" i="61"/>
  <c r="H132" i="61"/>
  <c r="F132" i="61"/>
  <c r="E132" i="61"/>
  <c r="E131" i="61" s="1"/>
  <c r="D132" i="61"/>
  <c r="D131" i="61" s="1"/>
  <c r="C132" i="61"/>
  <c r="C131" i="61" s="1"/>
  <c r="M131" i="61"/>
  <c r="L131" i="61"/>
  <c r="H131" i="61"/>
  <c r="F130" i="61"/>
  <c r="G130" i="61" s="1"/>
  <c r="J130" i="61" s="1"/>
  <c r="K130" i="61" s="1"/>
  <c r="N130" i="61" s="1"/>
  <c r="O130" i="61" s="1"/>
  <c r="R130" i="61" s="1"/>
  <c r="R129" i="61"/>
  <c r="F129" i="61"/>
  <c r="G129" i="61" s="1"/>
  <c r="J129" i="61" s="1"/>
  <c r="K129" i="61" s="1"/>
  <c r="N129" i="61" s="1"/>
  <c r="O129" i="61" s="1"/>
  <c r="K128" i="61"/>
  <c r="N128" i="61" s="1"/>
  <c r="O128" i="61" s="1"/>
  <c r="R128" i="61" s="1"/>
  <c r="J128" i="61"/>
  <c r="G128" i="61"/>
  <c r="F128" i="61"/>
  <c r="J127" i="61"/>
  <c r="K127" i="61" s="1"/>
  <c r="G127" i="61"/>
  <c r="F127" i="61"/>
  <c r="Q126" i="61"/>
  <c r="Q124" i="61" s="1"/>
  <c r="Q122" i="61" s="1"/>
  <c r="Q121" i="61" s="1"/>
  <c r="P126" i="61"/>
  <c r="P124" i="61" s="1"/>
  <c r="P122" i="61" s="1"/>
  <c r="P121" i="61" s="1"/>
  <c r="M126" i="61"/>
  <c r="L126" i="61"/>
  <c r="I126" i="61"/>
  <c r="H126" i="61"/>
  <c r="E126" i="61"/>
  <c r="E124" i="61" s="1"/>
  <c r="E122" i="61" s="1"/>
  <c r="D126" i="61"/>
  <c r="D124" i="61" s="1"/>
  <c r="D122" i="61" s="1"/>
  <c r="C126" i="61"/>
  <c r="C124" i="61" s="1"/>
  <c r="C122" i="61" s="1"/>
  <c r="C121" i="61" s="1"/>
  <c r="M124" i="61"/>
  <c r="M122" i="61" s="1"/>
  <c r="M121" i="61" s="1"/>
  <c r="L124" i="61"/>
  <c r="I124" i="61"/>
  <c r="I122" i="61" s="1"/>
  <c r="H124" i="61"/>
  <c r="H122" i="61" s="1"/>
  <c r="H121" i="61" s="1"/>
  <c r="F123" i="61"/>
  <c r="L122" i="61"/>
  <c r="L121" i="61"/>
  <c r="R119" i="61"/>
  <c r="F119" i="61"/>
  <c r="G119" i="61" s="1"/>
  <c r="J119" i="61" s="1"/>
  <c r="K119" i="61" s="1"/>
  <c r="N119" i="61" s="1"/>
  <c r="O119" i="61" s="1"/>
  <c r="J118" i="61"/>
  <c r="K118" i="61" s="1"/>
  <c r="N118" i="61" s="1"/>
  <c r="O118" i="61" s="1"/>
  <c r="R118" i="61" s="1"/>
  <c r="G118" i="61"/>
  <c r="F118" i="61"/>
  <c r="F117" i="61"/>
  <c r="G117" i="61" s="1"/>
  <c r="J117" i="61" s="1"/>
  <c r="K117" i="61" s="1"/>
  <c r="N117" i="61" s="1"/>
  <c r="O117" i="61" s="1"/>
  <c r="R117" i="61" s="1"/>
  <c r="F116" i="61"/>
  <c r="G116" i="61" s="1"/>
  <c r="F115" i="61"/>
  <c r="G115" i="61" s="1"/>
  <c r="J115" i="61" s="1"/>
  <c r="Q114" i="61"/>
  <c r="P114" i="61"/>
  <c r="M114" i="61"/>
  <c r="L114" i="61"/>
  <c r="I114" i="61"/>
  <c r="H114" i="61"/>
  <c r="F114" i="61"/>
  <c r="E114" i="61"/>
  <c r="E110" i="61" s="1"/>
  <c r="E106" i="61" s="1"/>
  <c r="D114" i="61"/>
  <c r="C114" i="61"/>
  <c r="F113" i="61"/>
  <c r="G113" i="61" s="1"/>
  <c r="J113" i="61" s="1"/>
  <c r="K113" i="61" s="1"/>
  <c r="N113" i="61" s="1"/>
  <c r="O113" i="61" s="1"/>
  <c r="R113" i="61" s="1"/>
  <c r="F112" i="61"/>
  <c r="G112" i="61" s="1"/>
  <c r="Q111" i="61"/>
  <c r="P111" i="61"/>
  <c r="M111" i="61"/>
  <c r="M110" i="61" s="1"/>
  <c r="L111" i="61"/>
  <c r="L110" i="61" s="1"/>
  <c r="L106" i="61" s="1"/>
  <c r="I111" i="61"/>
  <c r="H111" i="61"/>
  <c r="E111" i="61"/>
  <c r="D111" i="61"/>
  <c r="C111" i="61"/>
  <c r="Q110" i="61"/>
  <c r="Q106" i="61" s="1"/>
  <c r="P110" i="61"/>
  <c r="I110" i="61"/>
  <c r="H110" i="61"/>
  <c r="D110" i="61"/>
  <c r="D106" i="61" s="1"/>
  <c r="C110" i="61"/>
  <c r="C106" i="61" s="1"/>
  <c r="F109" i="61"/>
  <c r="G109" i="61" s="1"/>
  <c r="J109" i="61" s="1"/>
  <c r="K109" i="61" s="1"/>
  <c r="N109" i="61" s="1"/>
  <c r="O109" i="61" s="1"/>
  <c r="R109" i="61" s="1"/>
  <c r="F108" i="61"/>
  <c r="G108" i="61" s="1"/>
  <c r="J108" i="61" s="1"/>
  <c r="K108" i="61" s="1"/>
  <c r="N108" i="61" s="1"/>
  <c r="O108" i="61" s="1"/>
  <c r="R108" i="61" s="1"/>
  <c r="J107" i="61"/>
  <c r="K107" i="61" s="1"/>
  <c r="G107" i="61"/>
  <c r="F107" i="61"/>
  <c r="P106" i="61"/>
  <c r="M106" i="61"/>
  <c r="I106" i="61"/>
  <c r="H106" i="61"/>
  <c r="J105" i="61"/>
  <c r="K105" i="61" s="1"/>
  <c r="N105" i="61" s="1"/>
  <c r="O105" i="61" s="1"/>
  <c r="R105" i="61" s="1"/>
  <c r="G105" i="61"/>
  <c r="F105" i="61"/>
  <c r="F104" i="61"/>
  <c r="G104" i="61" s="1"/>
  <c r="J104" i="61" s="1"/>
  <c r="K104" i="61" s="1"/>
  <c r="N104" i="61" s="1"/>
  <c r="O104" i="61" s="1"/>
  <c r="R104" i="61" s="1"/>
  <c r="K103" i="61"/>
  <c r="N103" i="61" s="1"/>
  <c r="O103" i="61" s="1"/>
  <c r="R103" i="61" s="1"/>
  <c r="J103" i="61"/>
  <c r="G103" i="61"/>
  <c r="F103" i="61"/>
  <c r="F102" i="61"/>
  <c r="G102" i="61" s="1"/>
  <c r="J102" i="61" s="1"/>
  <c r="K102" i="61" s="1"/>
  <c r="N102" i="61" s="1"/>
  <c r="O102" i="61" s="1"/>
  <c r="R102" i="61" s="1"/>
  <c r="F101" i="61"/>
  <c r="G101" i="61" s="1"/>
  <c r="Q100" i="61"/>
  <c r="P100" i="61"/>
  <c r="P98" i="61" s="1"/>
  <c r="M100" i="61"/>
  <c r="M98" i="61" s="1"/>
  <c r="M86" i="61" s="1"/>
  <c r="L100" i="61"/>
  <c r="I100" i="61"/>
  <c r="H100" i="61"/>
  <c r="E100" i="61"/>
  <c r="D100" i="61"/>
  <c r="D98" i="61" s="1"/>
  <c r="C100" i="61"/>
  <c r="N99" i="61"/>
  <c r="K99" i="61"/>
  <c r="J99" i="61"/>
  <c r="G99" i="61"/>
  <c r="F99" i="61"/>
  <c r="Q98" i="61"/>
  <c r="L98" i="61"/>
  <c r="I98" i="61"/>
  <c r="H98" i="61"/>
  <c r="E98" i="61"/>
  <c r="C98" i="61"/>
  <c r="F97" i="61"/>
  <c r="G97" i="61" s="1"/>
  <c r="J97" i="61" s="1"/>
  <c r="K97" i="61" s="1"/>
  <c r="N97" i="61" s="1"/>
  <c r="O97" i="61" s="1"/>
  <c r="R97" i="61" s="1"/>
  <c r="F96" i="61"/>
  <c r="G96" i="61" s="1"/>
  <c r="Q95" i="61"/>
  <c r="P95" i="61"/>
  <c r="M95" i="61"/>
  <c r="L95" i="61"/>
  <c r="L93" i="61" s="1"/>
  <c r="I95" i="61"/>
  <c r="I93" i="61" s="1"/>
  <c r="H95" i="61"/>
  <c r="F95" i="61"/>
  <c r="F93" i="61" s="1"/>
  <c r="E95" i="61"/>
  <c r="D95" i="61"/>
  <c r="C95" i="61"/>
  <c r="G94" i="61"/>
  <c r="J94" i="61" s="1"/>
  <c r="F94" i="61"/>
  <c r="Q93" i="61"/>
  <c r="P93" i="61"/>
  <c r="M93" i="61"/>
  <c r="H93" i="61"/>
  <c r="E93" i="61"/>
  <c r="D93" i="61"/>
  <c r="C93" i="61"/>
  <c r="F92" i="61"/>
  <c r="F90" i="61" s="1"/>
  <c r="N91" i="61"/>
  <c r="K91" i="61"/>
  <c r="J91" i="61"/>
  <c r="G91" i="61"/>
  <c r="F91" i="61"/>
  <c r="Q90" i="61"/>
  <c r="P90" i="61"/>
  <c r="M90" i="61"/>
  <c r="L90" i="61"/>
  <c r="L86" i="61" s="1"/>
  <c r="I90" i="61"/>
  <c r="H90" i="61"/>
  <c r="E90" i="61"/>
  <c r="D90" i="61"/>
  <c r="C90" i="61"/>
  <c r="K89" i="61"/>
  <c r="N89" i="61" s="1"/>
  <c r="O89" i="61" s="1"/>
  <c r="R89" i="61" s="1"/>
  <c r="J89" i="61"/>
  <c r="G89" i="61"/>
  <c r="F89" i="61"/>
  <c r="G88" i="61"/>
  <c r="J88" i="61" s="1"/>
  <c r="F88" i="61"/>
  <c r="Q87" i="61"/>
  <c r="P87" i="61"/>
  <c r="M87" i="61"/>
  <c r="L87" i="61"/>
  <c r="I87" i="61"/>
  <c r="H87" i="61"/>
  <c r="F87" i="61"/>
  <c r="E87" i="61"/>
  <c r="D87" i="61"/>
  <c r="C87" i="61"/>
  <c r="I86" i="61"/>
  <c r="H86" i="61"/>
  <c r="G85" i="61"/>
  <c r="J85" i="61" s="1"/>
  <c r="K85" i="61" s="1"/>
  <c r="N85" i="61" s="1"/>
  <c r="O85" i="61" s="1"/>
  <c r="R85" i="61" s="1"/>
  <c r="F85" i="61"/>
  <c r="F84" i="61"/>
  <c r="G84" i="61" s="1"/>
  <c r="J84" i="61" s="1"/>
  <c r="K84" i="61" s="1"/>
  <c r="N84" i="61" s="1"/>
  <c r="O84" i="61" s="1"/>
  <c r="R84" i="61" s="1"/>
  <c r="J83" i="61"/>
  <c r="K83" i="61" s="1"/>
  <c r="G83" i="61"/>
  <c r="F83" i="61"/>
  <c r="F82" i="61" s="1"/>
  <c r="Q82" i="61"/>
  <c r="P82" i="61"/>
  <c r="M82" i="61"/>
  <c r="M79" i="61" s="1"/>
  <c r="L82" i="61"/>
  <c r="L79" i="61" s="1"/>
  <c r="J82" i="61"/>
  <c r="I82" i="61"/>
  <c r="I79" i="61" s="1"/>
  <c r="H82" i="61"/>
  <c r="E82" i="61"/>
  <c r="D82" i="61"/>
  <c r="C82" i="61"/>
  <c r="F81" i="61"/>
  <c r="G81" i="61" s="1"/>
  <c r="J81" i="61" s="1"/>
  <c r="K81" i="61" s="1"/>
  <c r="N81" i="61" s="1"/>
  <c r="O81" i="61" s="1"/>
  <c r="R81" i="61" s="1"/>
  <c r="F80" i="61"/>
  <c r="G80" i="61" s="1"/>
  <c r="Q79" i="61"/>
  <c r="P79" i="61"/>
  <c r="H79" i="61"/>
  <c r="E79" i="61"/>
  <c r="D79" i="61"/>
  <c r="C79" i="61"/>
  <c r="F78" i="61"/>
  <c r="G78" i="61" s="1"/>
  <c r="J78" i="61" s="1"/>
  <c r="K78" i="61" s="1"/>
  <c r="N78" i="61" s="1"/>
  <c r="O78" i="61" s="1"/>
  <c r="R78" i="61" s="1"/>
  <c r="J77" i="61"/>
  <c r="K77" i="61" s="1"/>
  <c r="N77" i="61" s="1"/>
  <c r="O77" i="61" s="1"/>
  <c r="R77" i="61" s="1"/>
  <c r="G77" i="61"/>
  <c r="F77" i="61"/>
  <c r="G76" i="61"/>
  <c r="J76" i="61" s="1"/>
  <c r="F76" i="61"/>
  <c r="Q75" i="61"/>
  <c r="Q73" i="61" s="1"/>
  <c r="Q70" i="61" s="1"/>
  <c r="P75" i="61"/>
  <c r="M75" i="61"/>
  <c r="L75" i="61"/>
  <c r="I75" i="61"/>
  <c r="I73" i="61" s="1"/>
  <c r="H75" i="61"/>
  <c r="H73" i="61" s="1"/>
  <c r="H70" i="61" s="1"/>
  <c r="F75" i="61"/>
  <c r="E75" i="61"/>
  <c r="E73" i="61" s="1"/>
  <c r="E70" i="61" s="1"/>
  <c r="D75" i="61"/>
  <c r="C75" i="61"/>
  <c r="F74" i="61"/>
  <c r="G74" i="61" s="1"/>
  <c r="P73" i="61"/>
  <c r="P70" i="61" s="1"/>
  <c r="M73" i="61"/>
  <c r="L73" i="61"/>
  <c r="D73" i="61"/>
  <c r="D70" i="61" s="1"/>
  <c r="C73" i="61"/>
  <c r="C70" i="61" s="1"/>
  <c r="F72" i="61"/>
  <c r="G72" i="61" s="1"/>
  <c r="J72" i="61" s="1"/>
  <c r="K72" i="61" s="1"/>
  <c r="N72" i="61" s="1"/>
  <c r="O72" i="61" s="1"/>
  <c r="R72" i="61" s="1"/>
  <c r="J71" i="61"/>
  <c r="K71" i="61" s="1"/>
  <c r="G71" i="61"/>
  <c r="F71" i="61"/>
  <c r="M70" i="61"/>
  <c r="L70" i="61"/>
  <c r="I70" i="61"/>
  <c r="G68" i="61"/>
  <c r="J68" i="61" s="1"/>
  <c r="K68" i="61" s="1"/>
  <c r="N68" i="61" s="1"/>
  <c r="O68" i="61" s="1"/>
  <c r="R68" i="61" s="1"/>
  <c r="F68" i="61"/>
  <c r="F67" i="61"/>
  <c r="G67" i="61" s="1"/>
  <c r="J67" i="61" s="1"/>
  <c r="K67" i="61" s="1"/>
  <c r="N67" i="61" s="1"/>
  <c r="O67" i="61" s="1"/>
  <c r="R67" i="61" s="1"/>
  <c r="K66" i="61"/>
  <c r="N66" i="61" s="1"/>
  <c r="O66" i="61" s="1"/>
  <c r="R66" i="61" s="1"/>
  <c r="F66" i="61"/>
  <c r="G66" i="61" s="1"/>
  <c r="J66" i="61" s="1"/>
  <c r="F65" i="61"/>
  <c r="G65" i="61" s="1"/>
  <c r="Q64" i="61"/>
  <c r="Q58" i="61" s="1"/>
  <c r="Q57" i="61" s="1"/>
  <c r="P64" i="61"/>
  <c r="M64" i="61"/>
  <c r="L64" i="61"/>
  <c r="I64" i="61"/>
  <c r="H64" i="61"/>
  <c r="F64" i="61"/>
  <c r="E64" i="61"/>
  <c r="E58" i="61" s="1"/>
  <c r="E57" i="61" s="1"/>
  <c r="D64" i="61"/>
  <c r="C64" i="61"/>
  <c r="G63" i="61"/>
  <c r="J63" i="61" s="1"/>
  <c r="K63" i="61" s="1"/>
  <c r="N63" i="61" s="1"/>
  <c r="O63" i="61" s="1"/>
  <c r="R63" i="61" s="1"/>
  <c r="F63" i="61"/>
  <c r="N62" i="61"/>
  <c r="O62" i="61" s="1"/>
  <c r="R62" i="61" s="1"/>
  <c r="F62" i="61"/>
  <c r="G62" i="61" s="1"/>
  <c r="J62" i="61" s="1"/>
  <c r="K62" i="61" s="1"/>
  <c r="F61" i="61"/>
  <c r="G61" i="61" s="1"/>
  <c r="J61" i="61" s="1"/>
  <c r="K61" i="61" s="1"/>
  <c r="N61" i="61" s="1"/>
  <c r="O61" i="61" s="1"/>
  <c r="R61" i="61" s="1"/>
  <c r="G60" i="61"/>
  <c r="J60" i="61" s="1"/>
  <c r="F60" i="61"/>
  <c r="F59" i="61" s="1"/>
  <c r="F58" i="61" s="1"/>
  <c r="F57" i="61" s="1"/>
  <c r="Q59" i="61"/>
  <c r="P59" i="61"/>
  <c r="P58" i="61" s="1"/>
  <c r="P57" i="61" s="1"/>
  <c r="M59" i="61"/>
  <c r="M58" i="61" s="1"/>
  <c r="M57" i="61" s="1"/>
  <c r="L59" i="61"/>
  <c r="I59" i="61"/>
  <c r="H59" i="61"/>
  <c r="H58" i="61" s="1"/>
  <c r="H57" i="61" s="1"/>
  <c r="H56" i="61" s="1"/>
  <c r="E59" i="61"/>
  <c r="D59" i="61"/>
  <c r="D58" i="61" s="1"/>
  <c r="D57" i="61" s="1"/>
  <c r="C59" i="61"/>
  <c r="C58" i="61" s="1"/>
  <c r="C57" i="61" s="1"/>
  <c r="L58" i="61"/>
  <c r="L57" i="61" s="1"/>
  <c r="I58" i="61"/>
  <c r="I57" i="61"/>
  <c r="I56" i="61" s="1"/>
  <c r="M56" i="61"/>
  <c r="F55" i="61"/>
  <c r="G55" i="61" s="1"/>
  <c r="J55" i="61" s="1"/>
  <c r="K55" i="61" s="1"/>
  <c r="N55" i="61" s="1"/>
  <c r="O55" i="61" s="1"/>
  <c r="R55" i="61" s="1"/>
  <c r="G54" i="61"/>
  <c r="J54" i="61" s="1"/>
  <c r="K54" i="61" s="1"/>
  <c r="N54" i="61" s="1"/>
  <c r="O54" i="61" s="1"/>
  <c r="R54" i="61" s="1"/>
  <c r="F54" i="61"/>
  <c r="F52" i="61" s="1"/>
  <c r="F53" i="61"/>
  <c r="G53" i="61" s="1"/>
  <c r="Q52" i="61"/>
  <c r="Q49" i="61" s="1"/>
  <c r="P52" i="61"/>
  <c r="P49" i="61" s="1"/>
  <c r="M52" i="61"/>
  <c r="L52" i="61"/>
  <c r="I52" i="61"/>
  <c r="H52" i="61"/>
  <c r="E52" i="61"/>
  <c r="E49" i="61" s="1"/>
  <c r="D52" i="61"/>
  <c r="D49" i="61" s="1"/>
  <c r="C52" i="61"/>
  <c r="C49" i="61" s="1"/>
  <c r="G51" i="61"/>
  <c r="J51" i="61" s="1"/>
  <c r="K51" i="61" s="1"/>
  <c r="N51" i="61" s="1"/>
  <c r="O51" i="61" s="1"/>
  <c r="R51" i="61" s="1"/>
  <c r="F51" i="61"/>
  <c r="G50" i="61"/>
  <c r="F50" i="61"/>
  <c r="M49" i="61"/>
  <c r="L49" i="61"/>
  <c r="I49" i="61"/>
  <c r="H49" i="61"/>
  <c r="G48" i="61"/>
  <c r="J48" i="61" s="1"/>
  <c r="K48" i="61" s="1"/>
  <c r="N48" i="61" s="1"/>
  <c r="O48" i="61" s="1"/>
  <c r="R48" i="61" s="1"/>
  <c r="F48" i="61"/>
  <c r="J47" i="61"/>
  <c r="K47" i="61" s="1"/>
  <c r="N47" i="61" s="1"/>
  <c r="O47" i="61" s="1"/>
  <c r="R47" i="61" s="1"/>
  <c r="G47" i="61"/>
  <c r="F47" i="61"/>
  <c r="F45" i="61" s="1"/>
  <c r="J46" i="61"/>
  <c r="J45" i="61" s="1"/>
  <c r="J44" i="61" s="1"/>
  <c r="G46" i="61"/>
  <c r="G45" i="61" s="1"/>
  <c r="G44" i="61" s="1"/>
  <c r="F46" i="61"/>
  <c r="Q45" i="61"/>
  <c r="P45" i="61"/>
  <c r="P44" i="61" s="1"/>
  <c r="M45" i="61"/>
  <c r="L45" i="61"/>
  <c r="L44" i="61" s="1"/>
  <c r="L34" i="61" s="1"/>
  <c r="I45" i="61"/>
  <c r="I44" i="61" s="1"/>
  <c r="H45" i="61"/>
  <c r="E45" i="61"/>
  <c r="D45" i="61"/>
  <c r="D44" i="61" s="1"/>
  <c r="C45" i="61"/>
  <c r="Q44" i="61"/>
  <c r="M44" i="61"/>
  <c r="H44" i="61"/>
  <c r="E44" i="61"/>
  <c r="C44" i="61"/>
  <c r="O43" i="61"/>
  <c r="R43" i="61" s="1"/>
  <c r="F43" i="61"/>
  <c r="G43" i="61" s="1"/>
  <c r="J43" i="61" s="1"/>
  <c r="K43" i="61" s="1"/>
  <c r="N43" i="61" s="1"/>
  <c r="G42" i="61"/>
  <c r="J42" i="61" s="1"/>
  <c r="F42" i="61"/>
  <c r="F41" i="61" s="1"/>
  <c r="Q41" i="61"/>
  <c r="P41" i="61"/>
  <c r="M41" i="61"/>
  <c r="L41" i="61"/>
  <c r="I41" i="61"/>
  <c r="H41" i="61"/>
  <c r="G41" i="61"/>
  <c r="E41" i="61"/>
  <c r="D41" i="61"/>
  <c r="C41" i="61"/>
  <c r="F40" i="61"/>
  <c r="G39" i="61"/>
  <c r="J39" i="61" s="1"/>
  <c r="F39" i="61"/>
  <c r="Q38" i="61"/>
  <c r="Q35" i="61" s="1"/>
  <c r="Q34" i="61" s="1"/>
  <c r="P38" i="61"/>
  <c r="P35" i="61" s="1"/>
  <c r="M38" i="61"/>
  <c r="M35" i="61" s="1"/>
  <c r="M34" i="61" s="1"/>
  <c r="L38" i="61"/>
  <c r="I38" i="61"/>
  <c r="H38" i="61"/>
  <c r="E38" i="61"/>
  <c r="E35" i="61" s="1"/>
  <c r="E34" i="61" s="1"/>
  <c r="D38" i="61"/>
  <c r="D35" i="61" s="1"/>
  <c r="C38" i="61"/>
  <c r="C35" i="61" s="1"/>
  <c r="O37" i="61"/>
  <c r="R37" i="61" s="1"/>
  <c r="F37" i="61"/>
  <c r="G37" i="61" s="1"/>
  <c r="J37" i="61" s="1"/>
  <c r="K37" i="61" s="1"/>
  <c r="N37" i="61" s="1"/>
  <c r="F36" i="61"/>
  <c r="L35" i="61"/>
  <c r="I35" i="61"/>
  <c r="I34" i="61" s="1"/>
  <c r="H35" i="61"/>
  <c r="H34" i="61" s="1"/>
  <c r="K33" i="61"/>
  <c r="N33" i="61" s="1"/>
  <c r="O33" i="61" s="1"/>
  <c r="R33" i="61" s="1"/>
  <c r="J33" i="61"/>
  <c r="G33" i="61"/>
  <c r="F33" i="61"/>
  <c r="F32" i="61"/>
  <c r="G32" i="61" s="1"/>
  <c r="Q31" i="61"/>
  <c r="Q27" i="61" s="1"/>
  <c r="Q26" i="61" s="1"/>
  <c r="P31" i="61"/>
  <c r="P27" i="61" s="1"/>
  <c r="M31" i="61"/>
  <c r="L31" i="61"/>
  <c r="L27" i="61" s="1"/>
  <c r="I31" i="61"/>
  <c r="I27" i="61" s="1"/>
  <c r="H31" i="61"/>
  <c r="F31" i="61"/>
  <c r="F27" i="61" s="1"/>
  <c r="E31" i="61"/>
  <c r="E27" i="61" s="1"/>
  <c r="E26" i="61" s="1"/>
  <c r="D31" i="61"/>
  <c r="D27" i="61" s="1"/>
  <c r="C31" i="61"/>
  <c r="G30" i="61"/>
  <c r="J30" i="61" s="1"/>
  <c r="K30" i="61" s="1"/>
  <c r="N30" i="61" s="1"/>
  <c r="O30" i="61" s="1"/>
  <c r="R30" i="61" s="1"/>
  <c r="F30" i="61"/>
  <c r="F29" i="61"/>
  <c r="G29" i="61" s="1"/>
  <c r="J29" i="61" s="1"/>
  <c r="K29" i="61" s="1"/>
  <c r="N29" i="61" s="1"/>
  <c r="O29" i="61" s="1"/>
  <c r="R29" i="61" s="1"/>
  <c r="F28" i="61"/>
  <c r="G28" i="61" s="1"/>
  <c r="J28" i="61" s="1"/>
  <c r="M27" i="61"/>
  <c r="M26" i="61" s="1"/>
  <c r="H27" i="61"/>
  <c r="H26" i="61" s="1"/>
  <c r="C27" i="61"/>
  <c r="K25" i="61"/>
  <c r="N25" i="61" s="1"/>
  <c r="O25" i="61" s="1"/>
  <c r="R25" i="61" s="1"/>
  <c r="J25" i="61"/>
  <c r="G25" i="61"/>
  <c r="F25" i="61"/>
  <c r="G24" i="61"/>
  <c r="J24" i="61" s="1"/>
  <c r="K24" i="61" s="1"/>
  <c r="N24" i="61" s="1"/>
  <c r="O24" i="61" s="1"/>
  <c r="R24" i="61" s="1"/>
  <c r="F24" i="61"/>
  <c r="N23" i="61"/>
  <c r="O23" i="61" s="1"/>
  <c r="R23" i="61" s="1"/>
  <c r="G23" i="61"/>
  <c r="J23" i="61" s="1"/>
  <c r="K23" i="61" s="1"/>
  <c r="F23" i="61"/>
  <c r="F22" i="61"/>
  <c r="G22" i="61" s="1"/>
  <c r="J22" i="61" s="1"/>
  <c r="K22" i="61" s="1"/>
  <c r="N22" i="61" s="1"/>
  <c r="O22" i="61" s="1"/>
  <c r="R22" i="61" s="1"/>
  <c r="G21" i="61"/>
  <c r="J21" i="61" s="1"/>
  <c r="K21" i="61" s="1"/>
  <c r="N21" i="61" s="1"/>
  <c r="O21" i="61" s="1"/>
  <c r="R21" i="61" s="1"/>
  <c r="F21" i="61"/>
  <c r="J20" i="61"/>
  <c r="G20" i="61"/>
  <c r="F20" i="61"/>
  <c r="Q19" i="61"/>
  <c r="P19" i="61"/>
  <c r="M19" i="61"/>
  <c r="L19" i="61"/>
  <c r="I19" i="61"/>
  <c r="I18" i="61" s="1"/>
  <c r="I17" i="61" s="1"/>
  <c r="H19" i="61"/>
  <c r="H18" i="61" s="1"/>
  <c r="H17" i="61" s="1"/>
  <c r="H16" i="61" s="1"/>
  <c r="E19" i="61"/>
  <c r="D19" i="61"/>
  <c r="C19" i="61"/>
  <c r="C18" i="61" s="1"/>
  <c r="C17" i="61" s="1"/>
  <c r="Q18" i="61"/>
  <c r="P18" i="61"/>
  <c r="M18" i="61"/>
  <c r="M17" i="61" s="1"/>
  <c r="L18" i="61"/>
  <c r="L17" i="61" s="1"/>
  <c r="E18" i="61"/>
  <c r="D18" i="61"/>
  <c r="Q17" i="61"/>
  <c r="P17" i="61"/>
  <c r="E17" i="61"/>
  <c r="D17" i="61"/>
  <c r="C212" i="61" l="1"/>
  <c r="F215" i="61"/>
  <c r="F213" i="61" s="1"/>
  <c r="G196" i="61"/>
  <c r="G193" i="61"/>
  <c r="C192" i="61"/>
  <c r="C185" i="61"/>
  <c r="G189" i="61"/>
  <c r="F155" i="61"/>
  <c r="G160" i="61"/>
  <c r="J160" i="61" s="1"/>
  <c r="K160" i="61" s="1"/>
  <c r="N160" i="61" s="1"/>
  <c r="O160" i="61" s="1"/>
  <c r="R160" i="61" s="1"/>
  <c r="C140" i="61"/>
  <c r="C138" i="61" s="1"/>
  <c r="C86" i="61"/>
  <c r="F49" i="61"/>
  <c r="N83" i="61"/>
  <c r="K82" i="61"/>
  <c r="N107" i="61"/>
  <c r="N71" i="61"/>
  <c r="E56" i="61"/>
  <c r="O99" i="61"/>
  <c r="C34" i="61"/>
  <c r="C26" i="61" s="1"/>
  <c r="K46" i="61"/>
  <c r="J50" i="61"/>
  <c r="J74" i="61"/>
  <c r="K76" i="61"/>
  <c r="J75" i="61"/>
  <c r="K139" i="61"/>
  <c r="F171" i="61"/>
  <c r="G173" i="61"/>
  <c r="J173" i="61" s="1"/>
  <c r="K173" i="61" s="1"/>
  <c r="N173" i="61" s="1"/>
  <c r="O173" i="61" s="1"/>
  <c r="R173" i="61" s="1"/>
  <c r="K88" i="61"/>
  <c r="J87" i="61"/>
  <c r="M16" i="61"/>
  <c r="F19" i="61"/>
  <c r="F18" i="61" s="1"/>
  <c r="F17" i="61" s="1"/>
  <c r="I26" i="61"/>
  <c r="I16" i="61" s="1"/>
  <c r="D34" i="61"/>
  <c r="F38" i="61"/>
  <c r="F35" i="61" s="1"/>
  <c r="G40" i="61"/>
  <c r="J40" i="61" s="1"/>
  <c r="K40" i="61" s="1"/>
  <c r="N40" i="61" s="1"/>
  <c r="O40" i="61" s="1"/>
  <c r="R40" i="61" s="1"/>
  <c r="K42" i="61"/>
  <c r="J41" i="61"/>
  <c r="F44" i="61"/>
  <c r="J65" i="61"/>
  <c r="G64" i="61"/>
  <c r="J80" i="61"/>
  <c r="G79" i="61"/>
  <c r="D86" i="61"/>
  <c r="K39" i="61"/>
  <c r="G19" i="61"/>
  <c r="G18" i="61" s="1"/>
  <c r="G17" i="61" s="1"/>
  <c r="K28" i="61"/>
  <c r="L26" i="61"/>
  <c r="L16" i="61" s="1"/>
  <c r="L237" i="61" s="1"/>
  <c r="E86" i="61"/>
  <c r="J145" i="61"/>
  <c r="G144" i="61"/>
  <c r="K190" i="61"/>
  <c r="J189" i="61"/>
  <c r="K20" i="61"/>
  <c r="J19" i="61"/>
  <c r="J18" i="61" s="1"/>
  <c r="J17" i="61" s="1"/>
  <c r="J53" i="61"/>
  <c r="G52" i="61"/>
  <c r="G49" i="61" s="1"/>
  <c r="J116" i="61"/>
  <c r="K116" i="61" s="1"/>
  <c r="N116" i="61" s="1"/>
  <c r="O116" i="61" s="1"/>
  <c r="R116" i="61" s="1"/>
  <c r="G114" i="61"/>
  <c r="J232" i="61"/>
  <c r="G231" i="61"/>
  <c r="G230" i="61" s="1"/>
  <c r="P26" i="61"/>
  <c r="L56" i="61"/>
  <c r="G82" i="61"/>
  <c r="G123" i="61"/>
  <c r="F165" i="61"/>
  <c r="F163" i="61" s="1"/>
  <c r="K94" i="61"/>
  <c r="J96" i="61"/>
  <c r="G95" i="61"/>
  <c r="G93" i="61" s="1"/>
  <c r="H120" i="61"/>
  <c r="H237" i="61" s="1"/>
  <c r="G166" i="61"/>
  <c r="G165" i="61" s="1"/>
  <c r="G163" i="61" s="1"/>
  <c r="J167" i="61"/>
  <c r="K60" i="61"/>
  <c r="J59" i="61"/>
  <c r="E16" i="61"/>
  <c r="J32" i="61"/>
  <c r="G31" i="61"/>
  <c r="G27" i="61" s="1"/>
  <c r="C56" i="61"/>
  <c r="O91" i="61"/>
  <c r="G36" i="61"/>
  <c r="P34" i="61"/>
  <c r="D56" i="61"/>
  <c r="P86" i="61"/>
  <c r="P56" i="61" s="1"/>
  <c r="J136" i="61"/>
  <c r="D26" i="61"/>
  <c r="D16" i="61" s="1"/>
  <c r="D237" i="61" s="1"/>
  <c r="Q86" i="61"/>
  <c r="Q56" i="61" s="1"/>
  <c r="Q16" i="61" s="1"/>
  <c r="Q237" i="61" s="1"/>
  <c r="J101" i="61"/>
  <c r="G100" i="61"/>
  <c r="G98" i="61" s="1"/>
  <c r="J156" i="61"/>
  <c r="N197" i="61"/>
  <c r="K196" i="61"/>
  <c r="J229" i="61"/>
  <c r="G228" i="61"/>
  <c r="J164" i="61"/>
  <c r="F177" i="61"/>
  <c r="G179" i="61"/>
  <c r="J179" i="61" s="1"/>
  <c r="K179" i="61" s="1"/>
  <c r="N179" i="61" s="1"/>
  <c r="O179" i="61" s="1"/>
  <c r="R179" i="61" s="1"/>
  <c r="F73" i="61"/>
  <c r="F70" i="61" s="1"/>
  <c r="G75" i="61"/>
  <c r="G73" i="61" s="1"/>
  <c r="G70" i="61" s="1"/>
  <c r="F79" i="61"/>
  <c r="G87" i="61"/>
  <c r="I176" i="61"/>
  <c r="G202" i="61"/>
  <c r="I121" i="61"/>
  <c r="Q120" i="61"/>
  <c r="K149" i="61"/>
  <c r="J159" i="61"/>
  <c r="G158" i="61"/>
  <c r="G155" i="61" s="1"/>
  <c r="H176" i="61"/>
  <c r="K181" i="61"/>
  <c r="J180" i="61"/>
  <c r="L212" i="61"/>
  <c r="L162" i="61" s="1"/>
  <c r="L120" i="61" s="1"/>
  <c r="G92" i="61"/>
  <c r="J92" i="61" s="1"/>
  <c r="H162" i="61"/>
  <c r="K206" i="61"/>
  <c r="G226" i="61"/>
  <c r="G59" i="61"/>
  <c r="G58" i="61" s="1"/>
  <c r="G57" i="61" s="1"/>
  <c r="F100" i="61"/>
  <c r="F98" i="61" s="1"/>
  <c r="F86" i="61" s="1"/>
  <c r="J112" i="61"/>
  <c r="G111" i="61"/>
  <c r="I162" i="61"/>
  <c r="J187" i="61"/>
  <c r="G186" i="61"/>
  <c r="N127" i="61"/>
  <c r="K126" i="61"/>
  <c r="K124" i="61" s="1"/>
  <c r="K142" i="61"/>
  <c r="M176" i="61"/>
  <c r="M162" i="61" s="1"/>
  <c r="M120" i="61" s="1"/>
  <c r="G180" i="61"/>
  <c r="C176" i="61"/>
  <c r="C162" i="61" s="1"/>
  <c r="G192" i="61"/>
  <c r="J209" i="61"/>
  <c r="G208" i="61"/>
  <c r="G204" i="61" s="1"/>
  <c r="J214" i="61"/>
  <c r="M212" i="61"/>
  <c r="J223" i="61"/>
  <c r="D121" i="61"/>
  <c r="D120" i="61" s="1"/>
  <c r="J133" i="61"/>
  <c r="G132" i="61"/>
  <c r="G131" i="61" s="1"/>
  <c r="J152" i="61"/>
  <c r="G151" i="61"/>
  <c r="J194" i="61"/>
  <c r="G217" i="61"/>
  <c r="E121" i="61"/>
  <c r="E120" i="61" s="1"/>
  <c r="G126" i="61"/>
  <c r="G124" i="61" s="1"/>
  <c r="K219" i="61"/>
  <c r="J218" i="61"/>
  <c r="F141" i="61"/>
  <c r="G143" i="61"/>
  <c r="J143" i="61" s="1"/>
  <c r="K143" i="61" s="1"/>
  <c r="N143" i="61" s="1"/>
  <c r="O143" i="61" s="1"/>
  <c r="R143" i="61" s="1"/>
  <c r="G148" i="61"/>
  <c r="J172" i="61"/>
  <c r="G171" i="61"/>
  <c r="J216" i="61"/>
  <c r="G215" i="61"/>
  <c r="G213" i="61" s="1"/>
  <c r="J221" i="61"/>
  <c r="K115" i="61"/>
  <c r="J114" i="61"/>
  <c r="J178" i="61"/>
  <c r="G177" i="61"/>
  <c r="F126" i="61"/>
  <c r="F124" i="61" s="1"/>
  <c r="F122" i="61" s="1"/>
  <c r="F121" i="61" s="1"/>
  <c r="F186" i="61"/>
  <c r="F185" i="61" s="1"/>
  <c r="F111" i="61"/>
  <c r="F110" i="61" s="1"/>
  <c r="F106" i="61" s="1"/>
  <c r="J126" i="61"/>
  <c r="J124" i="61" s="1"/>
  <c r="F151" i="61"/>
  <c r="F148" i="61" s="1"/>
  <c r="J196" i="61"/>
  <c r="F231" i="61"/>
  <c r="F230" i="61" s="1"/>
  <c r="F228" i="61" s="1"/>
  <c r="F212" i="61" s="1"/>
  <c r="F135" i="61"/>
  <c r="F131" i="61" s="1"/>
  <c r="F193" i="61"/>
  <c r="F192" i="61" s="1"/>
  <c r="G185" i="61" l="1"/>
  <c r="G176" i="61"/>
  <c r="C120" i="61"/>
  <c r="C16" i="61"/>
  <c r="F34" i="61"/>
  <c r="F26" i="61" s="1"/>
  <c r="F56" i="61"/>
  <c r="F16" i="61" s="1"/>
  <c r="P16" i="61"/>
  <c r="P237" i="61" s="1"/>
  <c r="N28" i="61"/>
  <c r="K178" i="61"/>
  <c r="J177" i="61"/>
  <c r="F176" i="61"/>
  <c r="F162" i="61" s="1"/>
  <c r="J38" i="61"/>
  <c r="N219" i="61"/>
  <c r="K218" i="61"/>
  <c r="K223" i="61"/>
  <c r="J226" i="61"/>
  <c r="G225" i="61"/>
  <c r="G224" i="61" s="1"/>
  <c r="G222" i="61" s="1"/>
  <c r="G212" i="61" s="1"/>
  <c r="N39" i="61"/>
  <c r="K38" i="61"/>
  <c r="N76" i="61"/>
  <c r="K75" i="61"/>
  <c r="K159" i="61"/>
  <c r="J158" i="61"/>
  <c r="J155" i="61" s="1"/>
  <c r="N139" i="61"/>
  <c r="F140" i="61"/>
  <c r="F138" i="61" s="1"/>
  <c r="N142" i="61"/>
  <c r="G38" i="61"/>
  <c r="N149" i="61"/>
  <c r="N20" i="61"/>
  <c r="K19" i="61"/>
  <c r="K18" i="61" s="1"/>
  <c r="K17" i="61" s="1"/>
  <c r="N126" i="61"/>
  <c r="N124" i="61" s="1"/>
  <c r="O127" i="61"/>
  <c r="K205" i="61"/>
  <c r="N206" i="61"/>
  <c r="I120" i="61"/>
  <c r="K164" i="61"/>
  <c r="K96" i="61"/>
  <c r="J95" i="61"/>
  <c r="J93" i="61" s="1"/>
  <c r="J231" i="61"/>
  <c r="J230" i="61" s="1"/>
  <c r="J228" i="61" s="1"/>
  <c r="K232" i="61"/>
  <c r="I237" i="61"/>
  <c r="J166" i="61"/>
  <c r="J165" i="61" s="1"/>
  <c r="J163" i="61" s="1"/>
  <c r="K167" i="61"/>
  <c r="G141" i="61"/>
  <c r="G140" i="61" s="1"/>
  <c r="G138" i="61" s="1"/>
  <c r="N115" i="61"/>
  <c r="K114" i="61"/>
  <c r="J135" i="61"/>
  <c r="K136" i="61"/>
  <c r="N190" i="61"/>
  <c r="K189" i="61"/>
  <c r="K74" i="61"/>
  <c r="J73" i="61"/>
  <c r="J70" i="61" s="1"/>
  <c r="K133" i="61"/>
  <c r="J132" i="61"/>
  <c r="K101" i="61"/>
  <c r="J100" i="61"/>
  <c r="J98" i="61" s="1"/>
  <c r="K221" i="61"/>
  <c r="J220" i="61"/>
  <c r="J217" i="61" s="1"/>
  <c r="K214" i="61"/>
  <c r="K187" i="61"/>
  <c r="J186" i="61"/>
  <c r="J185" i="61" s="1"/>
  <c r="K92" i="61"/>
  <c r="J90" i="61"/>
  <c r="G201" i="61"/>
  <c r="J202" i="61"/>
  <c r="K229" i="61"/>
  <c r="K32" i="61"/>
  <c r="J31" i="61"/>
  <c r="J27" i="61" s="1"/>
  <c r="N94" i="61"/>
  <c r="K80" i="61"/>
  <c r="J79" i="61"/>
  <c r="M237" i="61"/>
  <c r="K50" i="61"/>
  <c r="O71" i="61"/>
  <c r="E237" i="61"/>
  <c r="K145" i="61"/>
  <c r="J144" i="61"/>
  <c r="J141" i="61" s="1"/>
  <c r="N46" i="61"/>
  <c r="K45" i="61"/>
  <c r="K44" i="61" s="1"/>
  <c r="K53" i="61"/>
  <c r="J52" i="61"/>
  <c r="J49" i="61" s="1"/>
  <c r="K216" i="61"/>
  <c r="J215" i="61"/>
  <c r="J213" i="61" s="1"/>
  <c r="K194" i="61"/>
  <c r="J193" i="61"/>
  <c r="J192" i="61" s="1"/>
  <c r="K209" i="61"/>
  <c r="J208" i="61"/>
  <c r="J204" i="61" s="1"/>
  <c r="N196" i="61"/>
  <c r="O197" i="61"/>
  <c r="J123" i="61"/>
  <c r="G122" i="61"/>
  <c r="G121" i="61" s="1"/>
  <c r="N88" i="61"/>
  <c r="K87" i="61"/>
  <c r="N181" i="61"/>
  <c r="K180" i="61"/>
  <c r="G86" i="61"/>
  <c r="G56" i="61" s="1"/>
  <c r="J36" i="61"/>
  <c r="G35" i="61"/>
  <c r="G34" i="61" s="1"/>
  <c r="G26" i="61" s="1"/>
  <c r="K65" i="61"/>
  <c r="J64" i="61"/>
  <c r="J58" i="61" s="1"/>
  <c r="J57" i="61" s="1"/>
  <c r="O107" i="61"/>
  <c r="N42" i="61"/>
  <c r="K41" i="61"/>
  <c r="K172" i="61"/>
  <c r="J171" i="61"/>
  <c r="K152" i="61"/>
  <c r="J151" i="61"/>
  <c r="J148" i="61" s="1"/>
  <c r="G110" i="61"/>
  <c r="G106" i="61" s="1"/>
  <c r="K156" i="61"/>
  <c r="N60" i="61"/>
  <c r="K59" i="61"/>
  <c r="G90" i="61"/>
  <c r="R99" i="61"/>
  <c r="R91" i="61"/>
  <c r="K112" i="61"/>
  <c r="J111" i="61"/>
  <c r="J110" i="61" s="1"/>
  <c r="J106" i="61" s="1"/>
  <c r="N82" i="61"/>
  <c r="O83" i="61"/>
  <c r="C237" i="61" l="1"/>
  <c r="F120" i="61"/>
  <c r="F237" i="61" s="1"/>
  <c r="J86" i="61"/>
  <c r="G16" i="61"/>
  <c r="J140" i="61"/>
  <c r="J138" i="61" s="1"/>
  <c r="J56" i="61"/>
  <c r="G162" i="61"/>
  <c r="G120" i="61" s="1"/>
  <c r="G237" i="61" s="1"/>
  <c r="N218" i="61"/>
  <c r="O219" i="61"/>
  <c r="O60" i="61"/>
  <c r="N59" i="61"/>
  <c r="N74" i="61"/>
  <c r="K73" i="61"/>
  <c r="K70" i="61" s="1"/>
  <c r="N159" i="61"/>
  <c r="K158" i="61"/>
  <c r="O82" i="61"/>
  <c r="R83" i="61"/>
  <c r="R82" i="61" s="1"/>
  <c r="N65" i="61"/>
  <c r="K64" i="61"/>
  <c r="R197" i="61"/>
  <c r="R196" i="61" s="1"/>
  <c r="O196" i="61"/>
  <c r="N45" i="61"/>
  <c r="N44" i="61" s="1"/>
  <c r="O46" i="61"/>
  <c r="N80" i="61"/>
  <c r="K79" i="61"/>
  <c r="N187" i="61"/>
  <c r="K186" i="61"/>
  <c r="K185" i="61" s="1"/>
  <c r="K231" i="61"/>
  <c r="K230" i="61" s="1"/>
  <c r="N232" i="61"/>
  <c r="N19" i="61"/>
  <c r="N18" i="61" s="1"/>
  <c r="N17" i="61" s="1"/>
  <c r="O20" i="61"/>
  <c r="J176" i="61"/>
  <c r="O94" i="61"/>
  <c r="N214" i="61"/>
  <c r="O149" i="61"/>
  <c r="N167" i="61"/>
  <c r="K166" i="61"/>
  <c r="N112" i="61"/>
  <c r="K111" i="61"/>
  <c r="K110" i="61" s="1"/>
  <c r="K106" i="61" s="1"/>
  <c r="N152" i="61"/>
  <c r="K151" i="61"/>
  <c r="K148" i="61" s="1"/>
  <c r="K36" i="61"/>
  <c r="J35" i="61"/>
  <c r="J34" i="61" s="1"/>
  <c r="J26" i="61" s="1"/>
  <c r="J16" i="61" s="1"/>
  <c r="N209" i="61"/>
  <c r="K208" i="61"/>
  <c r="K204" i="61" s="1"/>
  <c r="N145" i="61"/>
  <c r="K144" i="61"/>
  <c r="K141" i="61" s="1"/>
  <c r="K135" i="61"/>
  <c r="N136" i="61"/>
  <c r="N96" i="61"/>
  <c r="K95" i="61"/>
  <c r="K93" i="61" s="1"/>
  <c r="O39" i="61"/>
  <c r="N38" i="61"/>
  <c r="O28" i="61"/>
  <c r="J212" i="61"/>
  <c r="N32" i="61"/>
  <c r="K31" i="61"/>
  <c r="K27" i="61" s="1"/>
  <c r="N221" i="61"/>
  <c r="K220" i="61"/>
  <c r="K217" i="61" s="1"/>
  <c r="K155" i="61"/>
  <c r="N156" i="61"/>
  <c r="N178" i="61"/>
  <c r="K177" i="61"/>
  <c r="N172" i="61"/>
  <c r="K171" i="61"/>
  <c r="N194" i="61"/>
  <c r="K193" i="61"/>
  <c r="K192" i="61" s="1"/>
  <c r="N164" i="61"/>
  <c r="O142" i="61"/>
  <c r="K226" i="61"/>
  <c r="J225" i="61"/>
  <c r="J224" i="61" s="1"/>
  <c r="J222" i="61" s="1"/>
  <c r="K58" i="61"/>
  <c r="K57" i="61" s="1"/>
  <c r="N87" i="61"/>
  <c r="O88" i="61"/>
  <c r="N50" i="61"/>
  <c r="R127" i="61"/>
  <c r="R126" i="61" s="1"/>
  <c r="R124" i="61" s="1"/>
  <c r="O126" i="61"/>
  <c r="O124" i="61" s="1"/>
  <c r="N92" i="61"/>
  <c r="K90" i="61"/>
  <c r="K86" i="61" s="1"/>
  <c r="N180" i="61"/>
  <c r="O181" i="61"/>
  <c r="R71" i="61"/>
  <c r="N229" i="61"/>
  <c r="K228" i="61"/>
  <c r="N101" i="61"/>
  <c r="K100" i="61"/>
  <c r="K98" i="61" s="1"/>
  <c r="N114" i="61"/>
  <c r="O115" i="61"/>
  <c r="O139" i="61"/>
  <c r="R107" i="61"/>
  <c r="N53" i="61"/>
  <c r="K52" i="61"/>
  <c r="K49" i="61" s="1"/>
  <c r="N75" i="61"/>
  <c r="O76" i="61"/>
  <c r="N216" i="61"/>
  <c r="K215" i="61"/>
  <c r="K213" i="61" s="1"/>
  <c r="K202" i="61"/>
  <c r="J201" i="61"/>
  <c r="J131" i="61"/>
  <c r="N205" i="61"/>
  <c r="O206" i="61"/>
  <c r="N223" i="61"/>
  <c r="K123" i="61"/>
  <c r="J122" i="61"/>
  <c r="J121" i="61" s="1"/>
  <c r="N189" i="61"/>
  <c r="O190" i="61"/>
  <c r="N41" i="61"/>
  <c r="O42" i="61"/>
  <c r="N133" i="61"/>
  <c r="K132" i="61"/>
  <c r="K131" i="61" s="1"/>
  <c r="J162" i="61" l="1"/>
  <c r="K176" i="61"/>
  <c r="N123" i="61"/>
  <c r="K122" i="61"/>
  <c r="K121" i="61" s="1"/>
  <c r="O87" i="61"/>
  <c r="R88" i="61"/>
  <c r="R87" i="61" s="1"/>
  <c r="N73" i="61"/>
  <c r="N70" i="61" s="1"/>
  <c r="O74" i="61"/>
  <c r="K56" i="61"/>
  <c r="O218" i="61"/>
  <c r="R219" i="61"/>
  <c r="R218" i="61" s="1"/>
  <c r="R139" i="61"/>
  <c r="N226" i="61"/>
  <c r="K225" i="61"/>
  <c r="K224" i="61" s="1"/>
  <c r="K222" i="61" s="1"/>
  <c r="N95" i="61"/>
  <c r="N93" i="61" s="1"/>
  <c r="O96" i="61"/>
  <c r="N64" i="61"/>
  <c r="O65" i="61"/>
  <c r="K212" i="61"/>
  <c r="O172" i="61"/>
  <c r="N171" i="61"/>
  <c r="N135" i="61"/>
  <c r="O136" i="61"/>
  <c r="N111" i="61"/>
  <c r="N110" i="61" s="1"/>
  <c r="N106" i="61" s="1"/>
  <c r="O112" i="61"/>
  <c r="N231" i="61"/>
  <c r="N230" i="61" s="1"/>
  <c r="N228" i="61" s="1"/>
  <c r="O232" i="61"/>
  <c r="N220" i="61"/>
  <c r="N217" i="61" s="1"/>
  <c r="O221" i="61"/>
  <c r="O75" i="61"/>
  <c r="R76" i="61"/>
  <c r="R75" i="61" s="1"/>
  <c r="O50" i="61"/>
  <c r="O214" i="61"/>
  <c r="R94" i="61"/>
  <c r="N36" i="61"/>
  <c r="K35" i="61"/>
  <c r="K34" i="61" s="1"/>
  <c r="K26" i="61" s="1"/>
  <c r="O92" i="61"/>
  <c r="N90" i="61"/>
  <c r="O41" i="61"/>
  <c r="R42" i="61"/>
  <c r="R41" i="61" s="1"/>
  <c r="N202" i="61"/>
  <c r="K201" i="61"/>
  <c r="O164" i="61"/>
  <c r="N166" i="61"/>
  <c r="O167" i="61"/>
  <c r="N193" i="61"/>
  <c r="N192" i="61" s="1"/>
  <c r="O194" i="61"/>
  <c r="J120" i="61"/>
  <c r="J237" i="61" s="1"/>
  <c r="N208" i="61"/>
  <c r="N204" i="61" s="1"/>
  <c r="O209" i="61"/>
  <c r="O223" i="61"/>
  <c r="N177" i="61"/>
  <c r="O178" i="61"/>
  <c r="O156" i="61"/>
  <c r="O19" i="61"/>
  <c r="O18" i="61" s="1"/>
  <c r="O17" i="61" s="1"/>
  <c r="R20" i="61"/>
  <c r="R19" i="61" s="1"/>
  <c r="R18" i="61" s="1"/>
  <c r="R17" i="61" s="1"/>
  <c r="O114" i="61"/>
  <c r="R115" i="61"/>
  <c r="R114" i="61" s="1"/>
  <c r="R142" i="61"/>
  <c r="N31" i="61"/>
  <c r="N27" i="61" s="1"/>
  <c r="O32" i="61"/>
  <c r="K140" i="61"/>
  <c r="K138" i="61" s="1"/>
  <c r="R149" i="61"/>
  <c r="O187" i="61"/>
  <c r="N186" i="61"/>
  <c r="N185" i="61" s="1"/>
  <c r="N158" i="61"/>
  <c r="N155" i="61" s="1"/>
  <c r="O159" i="61"/>
  <c r="N79" i="61"/>
  <c r="O80" i="61"/>
  <c r="O229" i="61"/>
  <c r="R28" i="61"/>
  <c r="O45" i="61"/>
  <c r="O44" i="61" s="1"/>
  <c r="R46" i="61"/>
  <c r="R45" i="61" s="1"/>
  <c r="R44" i="61" s="1"/>
  <c r="O53" i="61"/>
  <c r="N52" i="61"/>
  <c r="N49" i="61" s="1"/>
  <c r="N58" i="61"/>
  <c r="N57" i="61" s="1"/>
  <c r="O180" i="61"/>
  <c r="R181" i="61"/>
  <c r="R180" i="61" s="1"/>
  <c r="O38" i="61"/>
  <c r="R39" i="61"/>
  <c r="R38" i="61" s="1"/>
  <c r="O59" i="61"/>
  <c r="R60" i="61"/>
  <c r="R59" i="61" s="1"/>
  <c r="O205" i="61"/>
  <c r="R206" i="61"/>
  <c r="R205" i="61" s="1"/>
  <c r="N151" i="61"/>
  <c r="N148" i="61" s="1"/>
  <c r="O152" i="61"/>
  <c r="N132" i="61"/>
  <c r="N131" i="61" s="1"/>
  <c r="O133" i="61"/>
  <c r="K165" i="61"/>
  <c r="K163" i="61" s="1"/>
  <c r="O189" i="61"/>
  <c r="R190" i="61"/>
  <c r="R189" i="61" s="1"/>
  <c r="N215" i="61"/>
  <c r="N213" i="61" s="1"/>
  <c r="O216" i="61"/>
  <c r="N100" i="61"/>
  <c r="N98" i="61" s="1"/>
  <c r="O101" i="61"/>
  <c r="N144" i="61"/>
  <c r="N141" i="61" s="1"/>
  <c r="O145" i="61"/>
  <c r="N86" i="61" l="1"/>
  <c r="R80" i="61"/>
  <c r="R79" i="61" s="1"/>
  <c r="O79" i="61"/>
  <c r="R50" i="61"/>
  <c r="R133" i="61"/>
  <c r="R132" i="61" s="1"/>
  <c r="O132" i="61"/>
  <c r="O131" i="61" s="1"/>
  <c r="O193" i="61"/>
  <c r="O192" i="61" s="1"/>
  <c r="R194" i="61"/>
  <c r="R193" i="61" s="1"/>
  <c r="R192" i="61" s="1"/>
  <c r="O220" i="61"/>
  <c r="O217" i="61" s="1"/>
  <c r="R221" i="61"/>
  <c r="R220" i="61" s="1"/>
  <c r="R217" i="61" s="1"/>
  <c r="O64" i="61"/>
  <c r="R65" i="61"/>
  <c r="R64" i="61" s="1"/>
  <c r="O151" i="61"/>
  <c r="O148" i="61" s="1"/>
  <c r="R152" i="61"/>
  <c r="R151" i="61" s="1"/>
  <c r="R53" i="61"/>
  <c r="R52" i="61" s="1"/>
  <c r="O52" i="61"/>
  <c r="O49" i="61" s="1"/>
  <c r="R187" i="61"/>
  <c r="R186" i="61" s="1"/>
  <c r="R185" i="61" s="1"/>
  <c r="O186" i="61"/>
  <c r="O185" i="61" s="1"/>
  <c r="R156" i="61"/>
  <c r="O166" i="61"/>
  <c r="R167" i="61"/>
  <c r="R166" i="61" s="1"/>
  <c r="R74" i="61"/>
  <c r="R73" i="61" s="1"/>
  <c r="R70" i="61" s="1"/>
  <c r="O73" i="61"/>
  <c r="O70" i="61" s="1"/>
  <c r="R209" i="61"/>
  <c r="R208" i="61" s="1"/>
  <c r="O208" i="61"/>
  <c r="N165" i="61"/>
  <c r="N163" i="61" s="1"/>
  <c r="N35" i="61"/>
  <c r="N34" i="61" s="1"/>
  <c r="N26" i="61" s="1"/>
  <c r="O36" i="61"/>
  <c r="O231" i="61"/>
  <c r="O230" i="61" s="1"/>
  <c r="O228" i="61" s="1"/>
  <c r="R232" i="61"/>
  <c r="R231" i="61" s="1"/>
  <c r="R230" i="61" s="1"/>
  <c r="N140" i="61"/>
  <c r="N138" i="61" s="1"/>
  <c r="O177" i="61"/>
  <c r="R178" i="61"/>
  <c r="R177" i="61" s="1"/>
  <c r="K16" i="61"/>
  <c r="O95" i="61"/>
  <c r="O93" i="61" s="1"/>
  <c r="R96" i="61"/>
  <c r="R95" i="61" s="1"/>
  <c r="R93" i="61" s="1"/>
  <c r="N176" i="61"/>
  <c r="R164" i="61"/>
  <c r="O111" i="61"/>
  <c r="O110" i="61" s="1"/>
  <c r="O106" i="61" s="1"/>
  <c r="R112" i="61"/>
  <c r="R111" i="61" s="1"/>
  <c r="R110" i="61" s="1"/>
  <c r="R106" i="61" s="1"/>
  <c r="O86" i="61"/>
  <c r="N56" i="61"/>
  <c r="O144" i="61"/>
  <c r="O141" i="61" s="1"/>
  <c r="R145" i="61"/>
  <c r="R144" i="61" s="1"/>
  <c r="R141" i="61" s="1"/>
  <c r="O204" i="61"/>
  <c r="R58" i="61"/>
  <c r="R57" i="61" s="1"/>
  <c r="O31" i="61"/>
  <c r="O27" i="61" s="1"/>
  <c r="R32" i="61"/>
  <c r="R31" i="61" s="1"/>
  <c r="R223" i="61"/>
  <c r="O171" i="61"/>
  <c r="R172" i="61"/>
  <c r="R171" i="61" s="1"/>
  <c r="R92" i="61"/>
  <c r="R90" i="61" s="1"/>
  <c r="O90" i="61"/>
  <c r="R148" i="61"/>
  <c r="O100" i="61"/>
  <c r="O98" i="61" s="1"/>
  <c r="R101" i="61"/>
  <c r="R100" i="61" s="1"/>
  <c r="R98" i="61" s="1"/>
  <c r="R27" i="61"/>
  <c r="O215" i="61"/>
  <c r="O213" i="61" s="1"/>
  <c r="R216" i="61"/>
  <c r="R215" i="61" s="1"/>
  <c r="O58" i="61"/>
  <c r="O57" i="61" s="1"/>
  <c r="R214" i="61"/>
  <c r="O135" i="61"/>
  <c r="R136" i="61"/>
  <c r="R135" i="61" s="1"/>
  <c r="N225" i="61"/>
  <c r="N224" i="61" s="1"/>
  <c r="N222" i="61" s="1"/>
  <c r="N212" i="61" s="1"/>
  <c r="O226" i="61"/>
  <c r="N122" i="61"/>
  <c r="N121" i="61" s="1"/>
  <c r="O123" i="61"/>
  <c r="K162" i="61"/>
  <c r="K120" i="61" s="1"/>
  <c r="O158" i="61"/>
  <c r="O155" i="61" s="1"/>
  <c r="R159" i="61"/>
  <c r="R158" i="61" s="1"/>
  <c r="R204" i="61"/>
  <c r="R229" i="61"/>
  <c r="N201" i="61"/>
  <c r="O202" i="61"/>
  <c r="R86" i="61" l="1"/>
  <c r="R176" i="61"/>
  <c r="O176" i="61"/>
  <c r="N16" i="61"/>
  <c r="O56" i="61"/>
  <c r="R155" i="61"/>
  <c r="O122" i="61"/>
  <c r="O121" i="61" s="1"/>
  <c r="R123" i="61"/>
  <c r="R122" i="61" s="1"/>
  <c r="R121" i="61" s="1"/>
  <c r="O35" i="61"/>
  <c r="O34" i="61" s="1"/>
  <c r="O26" i="61" s="1"/>
  <c r="O16" i="61" s="1"/>
  <c r="R36" i="61"/>
  <c r="R35" i="61" s="1"/>
  <c r="R131" i="61"/>
  <c r="N120" i="61"/>
  <c r="N237" i="61" s="1"/>
  <c r="O225" i="61"/>
  <c r="O224" i="61" s="1"/>
  <c r="O222" i="61" s="1"/>
  <c r="O212" i="61" s="1"/>
  <c r="R226" i="61"/>
  <c r="R225" i="61" s="1"/>
  <c r="R224" i="61" s="1"/>
  <c r="R222" i="61" s="1"/>
  <c r="N162" i="61"/>
  <c r="R49" i="61"/>
  <c r="O165" i="61"/>
  <c r="O163" i="61" s="1"/>
  <c r="O201" i="61"/>
  <c r="R202" i="61"/>
  <c r="R201" i="61" s="1"/>
  <c r="R228" i="61"/>
  <c r="R165" i="61"/>
  <c r="R163" i="61" s="1"/>
  <c r="R56" i="61"/>
  <c r="R140" i="61"/>
  <c r="R138" i="61" s="1"/>
  <c r="O140" i="61"/>
  <c r="O138" i="61" s="1"/>
  <c r="R213" i="61"/>
  <c r="K237" i="61"/>
  <c r="R34" i="61" l="1"/>
  <c r="R26" i="61" s="1"/>
  <c r="R16" i="61" s="1"/>
  <c r="O162" i="61"/>
  <c r="O120" i="61" s="1"/>
  <c r="O237" i="61" s="1"/>
  <c r="R212" i="61"/>
  <c r="R162" i="61" s="1"/>
  <c r="R120" i="61" s="1"/>
  <c r="R237" i="61" l="1"/>
</calcChain>
</file>

<file path=xl/sharedStrings.xml><?xml version="1.0" encoding="utf-8"?>
<sst xmlns="http://schemas.openxmlformats.org/spreadsheetml/2006/main" count="270" uniqueCount="174">
  <si>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</si>
  <si>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</si>
  <si>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</si>
  <si>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</si>
  <si>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</si>
  <si>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</si>
  <si>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</si>
  <si>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</si>
  <si>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</si>
  <si>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</si>
  <si>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</si>
  <si>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</si>
  <si>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</si>
  <si>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</si>
  <si>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</si>
  <si>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</si>
  <si>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</si>
  <si>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</si>
  <si>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</si>
  <si>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</si>
  <si>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</si>
  <si>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</si>
  <si>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</si>
  <si>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</si>
  <si>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</si>
  <si>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</si>
  <si>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</si>
  <si>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</si>
  <si>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</si>
  <si>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</si>
  <si>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</si>
  <si>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</si>
  <si>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</si>
  <si>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</si>
  <si>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</si>
  <si>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</si>
  <si>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</si>
  <si>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</si>
  <si>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</si>
  <si>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</si>
  <si>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</si>
  <si>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</si>
  <si>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</si>
  <si>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</si>
  <si>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</si>
  <si>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</si>
  <si>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</si>
  <si>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</si>
  <si>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</si>
  <si>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</si>
  <si>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</si>
  <si>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</si>
  <si>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</si>
  <si>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</si>
  <si>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</si>
  <si>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</si>
  <si>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</si>
  <si>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</si>
  <si>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</si>
  <si>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</si>
  <si>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</si>
  <si>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</si>
  <si>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</si>
  <si>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</si>
  <si>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</si>
  <si>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</si>
  <si>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</si>
  <si>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</si>
  <si>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</si>
  <si>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</si>
  <si>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</si>
  <si>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</si>
  <si>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</si>
  <si>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</si>
  <si>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</si>
  <si>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</si>
  <si>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</si>
  <si>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</si>
  <si>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</si>
  <si>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</si>
  <si>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</si>
  <si>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</si>
  <si>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</si>
  <si>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</si>
  <si>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</si>
  <si>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</si>
  <si>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</si>
  <si>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</si>
  <si>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</si>
  <si>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</si>
  <si>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</si>
  <si>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</si>
  <si>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</si>
  <si>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</si>
  <si>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</si>
  <si>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</si>
  <si>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</si>
  <si>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</si>
  <si>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</si>
  <si>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</si>
  <si>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</si>
  <si>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</si>
  <si>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</si>
  <si>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</si>
  <si>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</si>
  <si>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</si>
  <si>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</si>
  <si>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</si>
  <si>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</si>
  <si>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</si>
  <si>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</si>
  <si>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</si>
  <si>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</si>
  <si>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</si>
  <si>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</si>
  <si>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</si>
  <si>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</si>
  <si>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</si>
  <si>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</si>
  <si>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</si>
  <si>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</si>
  <si>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</si>
  <si>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</si>
  <si>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</si>
  <si>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</si>
  <si>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</si>
  <si>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</si>
  <si>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</si>
  <si>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</si>
  <si>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</si>
  <si>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</si>
  <si>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</si>
  <si>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</si>
  <si>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</si>
  <si>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</si>
  <si>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</si>
  <si>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</si>
  <si>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</si>
  <si>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</si>
  <si>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</si>
  <si>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</si>
  <si>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</si>
  <si>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</si>
  <si>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</si>
  <si>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</si>
  <si>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</si>
  <si>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</si>
  <si>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</si>
  <si>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</si>
  <si>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</si>
  <si>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</si>
  <si>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</si>
  <si>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Otras va-</t>
  </si>
  <si>
    <t>riaciones</t>
  </si>
  <si>
    <t>Posición al final</t>
  </si>
  <si>
    <t>Posición al inicio</t>
  </si>
  <si>
    <t>(P) Cifras preliminares.</t>
  </si>
  <si>
    <t>NOTA: La diferencia que se observa entre el total y los parciales se debe al redondeo.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</si>
  <si>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</si>
  <si>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</si>
  <si>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</si>
  <si>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</si>
  <si>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Segundo trimestre</t>
  </si>
  <si>
    <t>de Inversión Internacional</t>
  </si>
  <si>
    <t>III. Posición de Inversión Internacional neta  (I-II)</t>
  </si>
  <si>
    <t>Tercer trimestre</t>
  </si>
  <si>
    <t>Línea núm.</t>
  </si>
  <si>
    <t>Línea num.</t>
  </si>
  <si>
    <t>Otras va-riaciones</t>
  </si>
  <si>
    <t>Cuarto trimestre</t>
  </si>
  <si>
    <t>2024 (E)</t>
  </si>
  <si>
    <t>I.  Activos: (Continuación)</t>
  </si>
  <si>
    <t>II. Pasivos: (Continuación)</t>
  </si>
  <si>
    <t>EN LA REPÚBLICA, SEGÚN PARTIDA: AÑO 2024,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</si>
</sst>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6" xfId="0" applyNumberFormat="1" applyFont="1" applyFill="1" applyBorder="1" applyProtection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/>
    <xf numFmtId="0" fontId="2" fillId="0" borderId="4" xfId="0" applyNumberFormat="1" applyFont="1" applyFill="1" applyBorder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5" xfId="0" applyNumberFormat="1" applyFont="1" applyFill="1" applyBorder="1"/>
    <xf numFmtId="0" fontId="2" fillId="0" borderId="10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protection locked="0"/>
    </xf>
    <xf numFmtId="0" fontId="2" fillId="0" borderId="12" xfId="0" quotePrefix="1" applyNumberFormat="1" applyFont="1" applyFill="1" applyBorder="1" applyAlignment="1" applyProtection="1"/>
    <xf numFmtId="0" fontId="2" fillId="0" borderId="12" xfId="0" quotePrefix="1" applyNumberFormat="1" applyFont="1" applyFill="1" applyBorder="1" applyAlignment="1" applyProtection="1">
      <protection locked="0"/>
    </xf>
    <xf numFmtId="0" fontId="2" fillId="0" borderId="12" xfId="0" applyNumberFormat="1" applyFont="1" applyFill="1" applyBorder="1" applyAlignment="1" applyProtection="1">
      <alignment horizontal="left"/>
      <protection locked="0"/>
    </xf>
    <xf numFmtId="0" fontId="2" fillId="0" borderId="14" xfId="0" applyNumberFormat="1" applyFont="1" applyFill="1" applyBorder="1" applyAlignment="1" applyProtection="1"/>
    <xf numFmtId="0" fontId="1" fillId="3" borderId="1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vertical="center"/>
    </xf>
    <xf numFmtId="0" fontId="1" fillId="3" borderId="10" xfId="0" applyNumberFormat="1" applyFont="1" applyFill="1" applyBorder="1" applyAlignment="1" applyProtection="1">
      <alignment vertical="center"/>
    </xf>
    <xf numFmtId="0" fontId="1" fillId="3" borderId="14" xfId="0" applyNumberFormat="1" applyFont="1" applyFill="1" applyBorder="1" applyAlignment="1" applyProtection="1">
      <alignment vertical="center"/>
    </xf>
    <xf numFmtId="164" fontId="1" fillId="0" borderId="12" xfId="0" applyNumberFormat="1" applyFont="1" applyFill="1" applyBorder="1" applyProtection="1"/>
    <xf numFmtId="0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NumberFormat="1" applyFont="1" applyFill="1" applyBorder="1" applyAlignment="1" applyProtection="1">
      <alignment horizontal="center" vertical="center" wrapText="1"/>
    </xf>
    <xf numFmtId="0" fontId="1" fillId="3" borderId="14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11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4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F1"/>
    </sheetView>
  </sheetViews>
  <sheetFormatPr baseColWidth="10" defaultRowHeight="12.75" customHeight="1" x14ac:dyDescent="0.2"/>
  <cols>
    <col min="1" max="1" width="6.7109375" style="4" customWidth="1"/>
    <col min="2" max="2" width="63.7109375" style="4" customWidth="1"/>
    <col min="3" max="6" width="10.7109375" style="4" customWidth="1"/>
    <col min="7" max="7" width="9.140625" style="4" customWidth="1"/>
    <col min="8" max="8" width="8.42578125" style="4" customWidth="1"/>
    <col min="9" max="9" width="8.85546875" style="4" customWidth="1"/>
    <col min="10" max="11" width="9.140625" style="4" customWidth="1"/>
    <col min="12" max="12" width="8.42578125" style="4" customWidth="1"/>
    <col min="13" max="13" width="8.85546875" style="4" customWidth="1"/>
    <col min="14" max="15" width="9.140625" style="4" customWidth="1"/>
    <col min="16" max="16" width="8.42578125" style="4" customWidth="1"/>
    <col min="17" max="17" width="8.85546875" style="4" customWidth="1"/>
    <col min="18" max="18" width="9.140625" style="4" customWidth="1"/>
    <col min="19" max="19" width="6.7109375" style="4" customWidth="1"/>
    <col min="20" max="16384" width="11.42578125" style="4"/>
  </cols>
  <sheetData>
    <row r="1" spans="1:19" ht="12.75" customHeight="1" x14ac:dyDescent="0.2">
      <c r="A1" s="60" t="s">
        <v>5</v>
      </c>
      <c r="B1" s="60"/>
      <c r="C1" s="60"/>
      <c r="D1" s="60"/>
      <c r="E1" s="60"/>
      <c r="F1" s="60"/>
      <c r="G1" s="60" t="s">
        <v>5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2.75" customHeight="1" x14ac:dyDescent="0.2">
      <c r="A2" s="61" t="s">
        <v>6</v>
      </c>
      <c r="B2" s="61"/>
      <c r="C2" s="61"/>
      <c r="D2" s="61"/>
      <c r="E2" s="61"/>
      <c r="F2" s="61"/>
      <c r="G2" s="61" t="s">
        <v>6</v>
      </c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12.75" customHeight="1" x14ac:dyDescent="0.2">
      <c r="A3" s="60" t="s">
        <v>7</v>
      </c>
      <c r="B3" s="60"/>
      <c r="C3" s="60"/>
      <c r="D3" s="60"/>
      <c r="E3" s="60"/>
      <c r="F3" s="60"/>
      <c r="G3" s="60" t="s">
        <v>7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6" customHeight="1" x14ac:dyDescent="0.2"/>
    <row r="5" spans="1:19" ht="12.75" customHeight="1" x14ac:dyDescent="0.2">
      <c r="A5" s="10" t="s">
        <v>0</v>
      </c>
      <c r="B5" s="7"/>
      <c r="C5" s="7"/>
      <c r="D5" s="7"/>
      <c r="E5" s="7"/>
      <c r="F5" s="7"/>
      <c r="G5" s="7"/>
      <c r="H5" s="7"/>
      <c r="I5" s="7"/>
      <c r="J5" s="7"/>
      <c r="S5" s="11" t="s">
        <v>0</v>
      </c>
    </row>
    <row r="6" spans="1:19" ht="12.75" customHeight="1" x14ac:dyDescent="0.2">
      <c r="A6" s="10" t="s">
        <v>173</v>
      </c>
      <c r="B6" s="7"/>
      <c r="C6" s="7"/>
      <c r="D6" s="7"/>
      <c r="E6" s="7"/>
      <c r="F6" s="7"/>
      <c r="G6" s="7"/>
      <c r="H6" s="7"/>
      <c r="I6" s="7"/>
      <c r="J6" s="7"/>
      <c r="S6" s="11" t="s">
        <v>173</v>
      </c>
    </row>
    <row r="7" spans="1:19" ht="6" customHeight="1" x14ac:dyDescent="0.2"/>
    <row r="8" spans="1:19" ht="14.1" customHeight="1" x14ac:dyDescent="0.2">
      <c r="A8" s="40" t="s">
        <v>167</v>
      </c>
      <c r="B8" s="24"/>
      <c r="C8" s="43" t="s">
        <v>8</v>
      </c>
      <c r="D8" s="44"/>
      <c r="E8" s="44"/>
      <c r="F8" s="45"/>
      <c r="G8" s="43" t="s">
        <v>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  <c r="S8" s="46" t="s">
        <v>166</v>
      </c>
    </row>
    <row r="9" spans="1:19" ht="14.1" customHeight="1" x14ac:dyDescent="0.2">
      <c r="A9" s="41"/>
      <c r="B9" s="25"/>
      <c r="C9" s="49" t="s">
        <v>163</v>
      </c>
      <c r="D9" s="50"/>
      <c r="E9" s="50"/>
      <c r="F9" s="51"/>
      <c r="G9" s="49" t="s">
        <v>163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47"/>
    </row>
    <row r="10" spans="1:19" ht="14.1" customHeight="1" x14ac:dyDescent="0.2">
      <c r="A10" s="41"/>
      <c r="B10" s="25"/>
      <c r="C10" s="52" t="s">
        <v>160</v>
      </c>
      <c r="D10" s="53"/>
      <c r="E10" s="53"/>
      <c r="F10" s="54"/>
      <c r="G10" s="52" t="s">
        <v>160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4"/>
      <c r="S10" s="47"/>
    </row>
    <row r="11" spans="1:19" ht="14.1" customHeight="1" x14ac:dyDescent="0.2">
      <c r="A11" s="41"/>
      <c r="B11" s="26" t="s">
        <v>1</v>
      </c>
      <c r="C11" s="55" t="s">
        <v>170</v>
      </c>
      <c r="D11" s="56"/>
      <c r="E11" s="56"/>
      <c r="F11" s="57"/>
      <c r="G11" s="55" t="s">
        <v>170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7"/>
      <c r="S11" s="47"/>
    </row>
    <row r="12" spans="1:19" ht="14.1" customHeight="1" x14ac:dyDescent="0.2">
      <c r="A12" s="41"/>
      <c r="B12" s="25"/>
      <c r="C12" s="35" t="s">
        <v>155</v>
      </c>
      <c r="D12" s="58" t="s">
        <v>2</v>
      </c>
      <c r="E12" s="59"/>
      <c r="F12" s="35" t="s">
        <v>154</v>
      </c>
      <c r="G12" s="31" t="s">
        <v>155</v>
      </c>
      <c r="H12" s="33" t="s">
        <v>162</v>
      </c>
      <c r="I12" s="34"/>
      <c r="J12" s="36" t="s">
        <v>154</v>
      </c>
      <c r="K12" s="31" t="s">
        <v>155</v>
      </c>
      <c r="L12" s="33" t="s">
        <v>165</v>
      </c>
      <c r="M12" s="34"/>
      <c r="N12" s="35" t="s">
        <v>154</v>
      </c>
      <c r="O12" s="35" t="s">
        <v>155</v>
      </c>
      <c r="P12" s="33" t="s">
        <v>169</v>
      </c>
      <c r="Q12" s="34"/>
      <c r="R12" s="36" t="s">
        <v>154</v>
      </c>
      <c r="S12" s="47"/>
    </row>
    <row r="13" spans="1:19" ht="14.1" customHeight="1" x14ac:dyDescent="0.2">
      <c r="A13" s="41"/>
      <c r="B13" s="25"/>
      <c r="C13" s="31"/>
      <c r="D13" s="38" t="s">
        <v>3</v>
      </c>
      <c r="E13" s="38" t="s">
        <v>168</v>
      </c>
      <c r="F13" s="31"/>
      <c r="G13" s="31"/>
      <c r="H13" s="38" t="s">
        <v>3</v>
      </c>
      <c r="I13" s="28" t="s">
        <v>152</v>
      </c>
      <c r="J13" s="36"/>
      <c r="K13" s="31"/>
      <c r="L13" s="38" t="s">
        <v>3</v>
      </c>
      <c r="M13" s="28" t="s">
        <v>152</v>
      </c>
      <c r="N13" s="31"/>
      <c r="O13" s="31"/>
      <c r="P13" s="38" t="s">
        <v>3</v>
      </c>
      <c r="Q13" s="28" t="s">
        <v>152</v>
      </c>
      <c r="R13" s="36"/>
      <c r="S13" s="47"/>
    </row>
    <row r="14" spans="1:19" ht="14.1" customHeight="1" x14ac:dyDescent="0.2">
      <c r="A14" s="42"/>
      <c r="B14" s="27"/>
      <c r="C14" s="32"/>
      <c r="D14" s="39"/>
      <c r="E14" s="39"/>
      <c r="F14" s="32"/>
      <c r="G14" s="32"/>
      <c r="H14" s="39"/>
      <c r="I14" s="29" t="s">
        <v>153</v>
      </c>
      <c r="J14" s="37"/>
      <c r="K14" s="32"/>
      <c r="L14" s="39"/>
      <c r="M14" s="29" t="s">
        <v>153</v>
      </c>
      <c r="N14" s="32"/>
      <c r="O14" s="32"/>
      <c r="P14" s="39"/>
      <c r="Q14" s="29" t="s">
        <v>153</v>
      </c>
      <c r="R14" s="37"/>
      <c r="S14" s="48"/>
    </row>
    <row r="15" spans="1:19" ht="6" customHeight="1" x14ac:dyDescent="0.2">
      <c r="A15" s="12"/>
      <c r="B15" s="1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5"/>
    </row>
    <row r="16" spans="1:19" ht="12.75" customHeight="1" x14ac:dyDescent="0.2">
      <c r="A16" s="13">
        <v>1</v>
      </c>
      <c r="B16" s="18" t="s">
        <v>9</v>
      </c>
      <c r="C16" s="30">
        <f t="shared" ref="C16:R16" si="0">SUM(C17+C26+C56+C106)</f>
        <v>100792.86287591</v>
      </c>
      <c r="D16" s="30">
        <f t="shared" si="0"/>
        <v>1061.18190491</v>
      </c>
      <c r="E16" s="30">
        <f t="shared" si="0"/>
        <v>5.7075973200000014</v>
      </c>
      <c r="F16" s="30">
        <f t="shared" si="0"/>
        <v>101859.75237814001</v>
      </c>
      <c r="G16" s="30">
        <f t="shared" si="0"/>
        <v>101859.75237814001</v>
      </c>
      <c r="H16" s="30">
        <f t="shared" si="0"/>
        <v>720.09729047999963</v>
      </c>
      <c r="I16" s="30">
        <f t="shared" si="0"/>
        <v>-7.6705050220000004</v>
      </c>
      <c r="J16" s="30">
        <f t="shared" si="0"/>
        <v>102572.17916359802</v>
      </c>
      <c r="K16" s="30">
        <f t="shared" si="0"/>
        <v>102572.17916359802</v>
      </c>
      <c r="L16" s="30">
        <f t="shared" si="0"/>
        <v>1904.6257125299999</v>
      </c>
      <c r="M16" s="30">
        <f t="shared" si="0"/>
        <v>61.91156325</v>
      </c>
      <c r="N16" s="30">
        <f t="shared" si="0"/>
        <v>104538.71643937803</v>
      </c>
      <c r="O16" s="30">
        <f t="shared" si="0"/>
        <v>104538.71643937803</v>
      </c>
      <c r="P16" s="30">
        <f t="shared" si="0"/>
        <v>4745.26348805</v>
      </c>
      <c r="Q16" s="30">
        <f t="shared" si="0"/>
        <v>-42.662127390999999</v>
      </c>
      <c r="R16" s="30">
        <f t="shared" si="0"/>
        <v>109241.31780003702</v>
      </c>
      <c r="S16" s="16">
        <v>1</v>
      </c>
    </row>
    <row r="17" spans="1:19" ht="12.75" customHeight="1" x14ac:dyDescent="0.2">
      <c r="A17" s="13">
        <v>2</v>
      </c>
      <c r="B17" s="18" t="s">
        <v>10</v>
      </c>
      <c r="C17" s="30">
        <f>SUM(C18+C25)</f>
        <v>6684.2419115499988</v>
      </c>
      <c r="D17" s="30">
        <f t="shared" ref="D17:J17" si="1">SUM(D18+D25)</f>
        <v>103.21399818</v>
      </c>
      <c r="E17" s="30">
        <f t="shared" si="1"/>
        <v>0</v>
      </c>
      <c r="F17" s="30">
        <f t="shared" si="1"/>
        <v>6787.455909729998</v>
      </c>
      <c r="G17" s="30">
        <f>SUM(G18+G25)</f>
        <v>6787.455909729998</v>
      </c>
      <c r="H17" s="30">
        <f t="shared" ref="H17:I17" si="2">SUM(H18+H25)</f>
        <v>94.670386329999999</v>
      </c>
      <c r="I17" s="30">
        <f t="shared" si="2"/>
        <v>0</v>
      </c>
      <c r="J17" s="30">
        <f t="shared" si="1"/>
        <v>6882.1262960599979</v>
      </c>
      <c r="K17" s="30">
        <f>SUM(K18+K25)</f>
        <v>6882.1262960599979</v>
      </c>
      <c r="L17" s="30">
        <f t="shared" ref="L17:N17" si="3">SUM(L18+L25)</f>
        <v>52.042598840000004</v>
      </c>
      <c r="M17" s="30">
        <f t="shared" si="3"/>
        <v>0</v>
      </c>
      <c r="N17" s="30">
        <f t="shared" si="3"/>
        <v>6934.168894899999</v>
      </c>
      <c r="O17" s="30">
        <f>SUM(O18+O25)</f>
        <v>6934.168894899999</v>
      </c>
      <c r="P17" s="30">
        <f t="shared" ref="P17:R17" si="4">SUM(P18+P25)</f>
        <v>206.82178460999998</v>
      </c>
      <c r="Q17" s="30">
        <f t="shared" si="4"/>
        <v>0</v>
      </c>
      <c r="R17" s="30">
        <f t="shared" si="4"/>
        <v>7140.9906795099987</v>
      </c>
      <c r="S17" s="16">
        <v>2</v>
      </c>
    </row>
    <row r="18" spans="1:19" ht="12.75" customHeight="1" x14ac:dyDescent="0.2">
      <c r="A18" s="13">
        <v>3</v>
      </c>
      <c r="B18" s="18" t="s">
        <v>11</v>
      </c>
      <c r="C18" s="30">
        <f>SUM(C19)</f>
        <v>6684.2419115499988</v>
      </c>
      <c r="D18" s="30">
        <f t="shared" ref="D18:J18" si="5">SUM(D19)</f>
        <v>103.21399818</v>
      </c>
      <c r="E18" s="30">
        <f t="shared" si="5"/>
        <v>0</v>
      </c>
      <c r="F18" s="30">
        <f t="shared" si="5"/>
        <v>6787.455909729998</v>
      </c>
      <c r="G18" s="30">
        <f>SUM(G19)</f>
        <v>6787.455909729998</v>
      </c>
      <c r="H18" s="30">
        <f t="shared" ref="H18:I18" si="6">SUM(H19)</f>
        <v>94.670386329999999</v>
      </c>
      <c r="I18" s="30">
        <f t="shared" si="6"/>
        <v>0</v>
      </c>
      <c r="J18" s="30">
        <f t="shared" si="5"/>
        <v>6882.1262960599979</v>
      </c>
      <c r="K18" s="30">
        <f>SUM(K19)</f>
        <v>6882.1262960599979</v>
      </c>
      <c r="L18" s="30">
        <f t="shared" ref="L18:R18" si="7">SUM(L19)</f>
        <v>52.042598840000004</v>
      </c>
      <c r="M18" s="30">
        <f t="shared" si="7"/>
        <v>0</v>
      </c>
      <c r="N18" s="30">
        <f t="shared" si="7"/>
        <v>6934.168894899999</v>
      </c>
      <c r="O18" s="30">
        <f>SUM(O19)</f>
        <v>6934.168894899999</v>
      </c>
      <c r="P18" s="30">
        <f t="shared" si="7"/>
        <v>206.82178460999998</v>
      </c>
      <c r="Q18" s="30">
        <f t="shared" si="7"/>
        <v>0</v>
      </c>
      <c r="R18" s="30">
        <f t="shared" si="7"/>
        <v>7140.9906795099987</v>
      </c>
      <c r="S18" s="16">
        <v>3</v>
      </c>
    </row>
    <row r="19" spans="1:19" ht="12.75" customHeight="1" x14ac:dyDescent="0.2">
      <c r="A19" s="13">
        <v>4</v>
      </c>
      <c r="B19" s="19" t="s">
        <v>12</v>
      </c>
      <c r="C19" s="1">
        <f>SUM(C20+C21+C22+C23)</f>
        <v>6684.2419115499988</v>
      </c>
      <c r="D19" s="1">
        <f t="shared" ref="D19:J19" si="8">SUM(D20+D21+D22+D23)</f>
        <v>103.21399818</v>
      </c>
      <c r="E19" s="1">
        <f t="shared" si="8"/>
        <v>0</v>
      </c>
      <c r="F19" s="1">
        <f t="shared" si="8"/>
        <v>6787.455909729998</v>
      </c>
      <c r="G19" s="1">
        <f>SUM(G20+G21+G22+G23)</f>
        <v>6787.455909729998</v>
      </c>
      <c r="H19" s="1">
        <f t="shared" ref="H19:I19" si="9">SUM(H20+H21+H22+H23)</f>
        <v>94.670386329999999</v>
      </c>
      <c r="I19" s="1">
        <f t="shared" si="9"/>
        <v>0</v>
      </c>
      <c r="J19" s="1">
        <f t="shared" si="8"/>
        <v>6882.1262960599979</v>
      </c>
      <c r="K19" s="1">
        <f>SUM(K20+K21+K22+K23)</f>
        <v>6882.1262960599979</v>
      </c>
      <c r="L19" s="1">
        <f t="shared" ref="L19:N19" si="10">SUM(L20+L21+L22+L23)</f>
        <v>52.042598840000004</v>
      </c>
      <c r="M19" s="1">
        <f t="shared" si="10"/>
        <v>0</v>
      </c>
      <c r="N19" s="1">
        <f t="shared" si="10"/>
        <v>6934.168894899999</v>
      </c>
      <c r="O19" s="1">
        <f>SUM(O20+O21+O22+O23)</f>
        <v>6934.168894899999</v>
      </c>
      <c r="P19" s="1">
        <f t="shared" ref="P19:R19" si="11">SUM(P20+P21+P22+P23)</f>
        <v>206.82178460999998</v>
      </c>
      <c r="Q19" s="1">
        <f t="shared" si="11"/>
        <v>0</v>
      </c>
      <c r="R19" s="1">
        <f t="shared" si="11"/>
        <v>7140.9906795099987</v>
      </c>
      <c r="S19" s="16">
        <v>4</v>
      </c>
    </row>
    <row r="20" spans="1:19" ht="12.6" customHeight="1" x14ac:dyDescent="0.2">
      <c r="A20" s="13">
        <v>5</v>
      </c>
      <c r="B20" s="19" t="s">
        <v>13</v>
      </c>
      <c r="C20" s="1">
        <v>4029.5346565299983</v>
      </c>
      <c r="D20" s="1">
        <v>101.72264348</v>
      </c>
      <c r="E20" s="1">
        <v>0</v>
      </c>
      <c r="F20" s="1">
        <f>SUM(C20+D20+E20)</f>
        <v>4131.2573000099983</v>
      </c>
      <c r="G20" s="1">
        <f>SUM(F20)</f>
        <v>4131.2573000099983</v>
      </c>
      <c r="H20" s="1">
        <v>97.829570669999995</v>
      </c>
      <c r="I20" s="1">
        <v>0</v>
      </c>
      <c r="J20" s="1">
        <f t="shared" ref="J20:J25" si="12">SUM(G20+H20+I20)</f>
        <v>4229.0868706799984</v>
      </c>
      <c r="K20" s="1">
        <f>SUM(J20)</f>
        <v>4229.0868706799984</v>
      </c>
      <c r="L20" s="1">
        <v>50.537183429999999</v>
      </c>
      <c r="M20" s="1">
        <v>0</v>
      </c>
      <c r="N20" s="1">
        <f t="shared" ref="N20:N25" si="13">SUM(K20+L20+M20)</f>
        <v>4279.6240541099987</v>
      </c>
      <c r="O20" s="1">
        <f>SUM(N20)</f>
        <v>4279.6240541099987</v>
      </c>
      <c r="P20" s="1">
        <v>206.39145658999999</v>
      </c>
      <c r="Q20" s="1">
        <v>0</v>
      </c>
      <c r="R20" s="1">
        <f t="shared" ref="R20:R25" si="14">SUM(O20+P20+Q20)</f>
        <v>4486.0155106999991</v>
      </c>
      <c r="S20" s="16">
        <v>5</v>
      </c>
    </row>
    <row r="21" spans="1:19" ht="12.6" customHeight="1" x14ac:dyDescent="0.2">
      <c r="A21" s="13">
        <v>6</v>
      </c>
      <c r="B21" s="18" t="s">
        <v>14</v>
      </c>
      <c r="C21" s="1">
        <v>1736.4662679799999</v>
      </c>
      <c r="D21" s="1">
        <v>1.4863546999999999</v>
      </c>
      <c r="E21" s="1">
        <v>0</v>
      </c>
      <c r="F21" s="1">
        <f t="shared" ref="F21:F25" si="15">SUM(C21+D21+E21)</f>
        <v>1737.9526226799999</v>
      </c>
      <c r="G21" s="1">
        <f t="shared" ref="G21:G25" si="16">SUM(F21)</f>
        <v>1737.9526226799999</v>
      </c>
      <c r="H21" s="1">
        <v>-3.1591843399999999</v>
      </c>
      <c r="I21" s="1">
        <v>0</v>
      </c>
      <c r="J21" s="1">
        <f t="shared" si="12"/>
        <v>1734.79343834</v>
      </c>
      <c r="K21" s="1">
        <f t="shared" ref="K21:K25" si="17">SUM(J21)</f>
        <v>1734.79343834</v>
      </c>
      <c r="L21" s="1">
        <v>1.5154154099999999</v>
      </c>
      <c r="M21" s="1">
        <v>0</v>
      </c>
      <c r="N21" s="1">
        <f t="shared" si="13"/>
        <v>1736.30885375</v>
      </c>
      <c r="O21" s="1">
        <f t="shared" ref="O21:O25" si="18">SUM(N21)</f>
        <v>1736.30885375</v>
      </c>
      <c r="P21" s="1">
        <v>0.42032802000000002</v>
      </c>
      <c r="Q21" s="1">
        <v>0</v>
      </c>
      <c r="R21" s="1">
        <f t="shared" si="14"/>
        <v>1736.72918177</v>
      </c>
      <c r="S21" s="16">
        <v>6</v>
      </c>
    </row>
    <row r="22" spans="1:19" ht="12.6" customHeight="1" x14ac:dyDescent="0.2">
      <c r="A22" s="13">
        <v>7</v>
      </c>
      <c r="B22" s="19" t="s">
        <v>15</v>
      </c>
      <c r="C22" s="1">
        <v>244.30649916999985</v>
      </c>
      <c r="D22" s="1">
        <v>5.0000000000000001E-3</v>
      </c>
      <c r="E22" s="1">
        <v>0</v>
      </c>
      <c r="F22" s="1">
        <f t="shared" si="15"/>
        <v>244.31149916999985</v>
      </c>
      <c r="G22" s="1">
        <f t="shared" si="16"/>
        <v>244.31149916999985</v>
      </c>
      <c r="H22" s="1">
        <v>0</v>
      </c>
      <c r="I22" s="1">
        <v>0</v>
      </c>
      <c r="J22" s="1">
        <f t="shared" si="12"/>
        <v>244.31149916999985</v>
      </c>
      <c r="K22" s="1">
        <f t="shared" si="17"/>
        <v>244.31149916999985</v>
      </c>
      <c r="L22" s="1">
        <v>-0.01</v>
      </c>
      <c r="M22" s="1">
        <v>0</v>
      </c>
      <c r="N22" s="1">
        <f t="shared" si="13"/>
        <v>244.30149916999986</v>
      </c>
      <c r="O22" s="1">
        <f t="shared" si="18"/>
        <v>244.30149916999986</v>
      </c>
      <c r="P22" s="1">
        <v>0.01</v>
      </c>
      <c r="Q22" s="1">
        <v>0</v>
      </c>
      <c r="R22" s="1">
        <f t="shared" si="14"/>
        <v>244.31149916999985</v>
      </c>
      <c r="S22" s="16">
        <v>7</v>
      </c>
    </row>
    <row r="23" spans="1:19" ht="12.6" customHeight="1" x14ac:dyDescent="0.2">
      <c r="A23" s="13">
        <v>8</v>
      </c>
      <c r="B23" s="19" t="s">
        <v>16</v>
      </c>
      <c r="C23" s="1">
        <v>673.93448787000011</v>
      </c>
      <c r="D23" s="1">
        <v>0</v>
      </c>
      <c r="E23" s="1">
        <v>0</v>
      </c>
      <c r="F23" s="1">
        <f t="shared" si="15"/>
        <v>673.93448787000011</v>
      </c>
      <c r="G23" s="1">
        <f t="shared" si="16"/>
        <v>673.93448787000011</v>
      </c>
      <c r="H23" s="1">
        <v>0</v>
      </c>
      <c r="I23" s="1">
        <v>0</v>
      </c>
      <c r="J23" s="1">
        <f t="shared" si="12"/>
        <v>673.93448787000011</v>
      </c>
      <c r="K23" s="1">
        <f t="shared" si="17"/>
        <v>673.93448787000011</v>
      </c>
      <c r="L23" s="1">
        <v>0</v>
      </c>
      <c r="M23" s="1">
        <v>0</v>
      </c>
      <c r="N23" s="1">
        <f t="shared" si="13"/>
        <v>673.93448787000011</v>
      </c>
      <c r="O23" s="1">
        <f t="shared" si="18"/>
        <v>673.93448787000011</v>
      </c>
      <c r="P23" s="1">
        <v>0</v>
      </c>
      <c r="Q23" s="1">
        <v>0</v>
      </c>
      <c r="R23" s="1">
        <f t="shared" si="14"/>
        <v>673.93448787000011</v>
      </c>
      <c r="S23" s="16">
        <v>8</v>
      </c>
    </row>
    <row r="24" spans="1:19" ht="12.6" customHeight="1" x14ac:dyDescent="0.2">
      <c r="A24" s="13">
        <v>9</v>
      </c>
      <c r="B24" s="18" t="s">
        <v>17</v>
      </c>
      <c r="C24" s="2">
        <v>0</v>
      </c>
      <c r="D24" s="2">
        <v>0</v>
      </c>
      <c r="E24" s="2">
        <v>0</v>
      </c>
      <c r="F24" s="1">
        <f t="shared" si="15"/>
        <v>0</v>
      </c>
      <c r="G24" s="1">
        <f t="shared" si="16"/>
        <v>0</v>
      </c>
      <c r="H24" s="2">
        <v>0</v>
      </c>
      <c r="I24" s="2">
        <v>0</v>
      </c>
      <c r="J24" s="1">
        <f t="shared" si="12"/>
        <v>0</v>
      </c>
      <c r="K24" s="1">
        <f t="shared" si="17"/>
        <v>0</v>
      </c>
      <c r="L24" s="2">
        <v>0</v>
      </c>
      <c r="M24" s="2">
        <v>0</v>
      </c>
      <c r="N24" s="1">
        <f t="shared" si="13"/>
        <v>0</v>
      </c>
      <c r="O24" s="1">
        <f t="shared" si="18"/>
        <v>0</v>
      </c>
      <c r="P24" s="2">
        <v>0</v>
      </c>
      <c r="Q24" s="2">
        <v>0</v>
      </c>
      <c r="R24" s="1">
        <f t="shared" si="14"/>
        <v>0</v>
      </c>
      <c r="S24" s="16">
        <v>9</v>
      </c>
    </row>
    <row r="25" spans="1:19" ht="12.75" customHeight="1" x14ac:dyDescent="0.2">
      <c r="A25" s="13">
        <v>10</v>
      </c>
      <c r="B25" s="18" t="s">
        <v>18</v>
      </c>
      <c r="C25" s="3">
        <v>0</v>
      </c>
      <c r="D25" s="3">
        <v>0</v>
      </c>
      <c r="E25" s="3">
        <v>0</v>
      </c>
      <c r="F25" s="30">
        <f t="shared" si="15"/>
        <v>0</v>
      </c>
      <c r="G25" s="30">
        <f t="shared" si="16"/>
        <v>0</v>
      </c>
      <c r="H25" s="3">
        <v>0</v>
      </c>
      <c r="I25" s="3">
        <v>0</v>
      </c>
      <c r="J25" s="30">
        <f t="shared" si="12"/>
        <v>0</v>
      </c>
      <c r="K25" s="30">
        <f t="shared" si="17"/>
        <v>0</v>
      </c>
      <c r="L25" s="3">
        <v>0</v>
      </c>
      <c r="M25" s="3">
        <v>0</v>
      </c>
      <c r="N25" s="30">
        <f t="shared" si="13"/>
        <v>0</v>
      </c>
      <c r="O25" s="30">
        <f t="shared" si="18"/>
        <v>0</v>
      </c>
      <c r="P25" s="3">
        <v>0</v>
      </c>
      <c r="Q25" s="3">
        <v>0</v>
      </c>
      <c r="R25" s="30">
        <f t="shared" si="14"/>
        <v>0</v>
      </c>
      <c r="S25" s="16">
        <v>10</v>
      </c>
    </row>
    <row r="26" spans="1:19" ht="12.75" customHeight="1" x14ac:dyDescent="0.2">
      <c r="A26" s="13">
        <v>11</v>
      </c>
      <c r="B26" s="18" t="s">
        <v>19</v>
      </c>
      <c r="C26" s="30">
        <f>SUM(C27+C34)</f>
        <v>22707.620779179997</v>
      </c>
      <c r="D26" s="30">
        <f>SUM(D27+D34)</f>
        <v>1749.0686617200001</v>
      </c>
      <c r="E26" s="30">
        <f>SUM(E27+E34)</f>
        <v>13.757858000000001</v>
      </c>
      <c r="F26" s="30">
        <f t="shared" ref="F26:J26" si="19">SUM(F27+F34)</f>
        <v>24470.447298899999</v>
      </c>
      <c r="G26" s="30">
        <f>SUM(G27+G34)</f>
        <v>24470.447298899999</v>
      </c>
      <c r="H26" s="30">
        <f>SUM(H27+H34)</f>
        <v>1114.1735927799998</v>
      </c>
      <c r="I26" s="30">
        <f>SUM(I27+I34)</f>
        <v>-3.7336668</v>
      </c>
      <c r="J26" s="30">
        <f t="shared" si="19"/>
        <v>25580.887224879996</v>
      </c>
      <c r="K26" s="30">
        <f>SUM(K27+K34)</f>
        <v>25580.887224879996</v>
      </c>
      <c r="L26" s="30">
        <f>SUM(L27+L34)</f>
        <v>81.141744360000018</v>
      </c>
      <c r="M26" s="30">
        <f>SUM(M27+M34)</f>
        <v>43.539195800000002</v>
      </c>
      <c r="N26" s="30">
        <f t="shared" ref="N26" si="20">SUM(N27+N34)</f>
        <v>25705.56816504</v>
      </c>
      <c r="O26" s="30">
        <f>SUM(O27+O34)</f>
        <v>25705.56816504</v>
      </c>
      <c r="P26" s="30">
        <f>SUM(P27+P34)</f>
        <v>622.11737088999996</v>
      </c>
      <c r="Q26" s="30">
        <f>SUM(Q27+Q34)</f>
        <v>-19.463200440000001</v>
      </c>
      <c r="R26" s="30">
        <f t="shared" ref="R26" si="21">SUM(R27+R34)</f>
        <v>26308.222335490005</v>
      </c>
      <c r="S26" s="16">
        <v>11</v>
      </c>
    </row>
    <row r="27" spans="1:19" ht="12.75" customHeight="1" x14ac:dyDescent="0.2">
      <c r="A27" s="13">
        <v>12</v>
      </c>
      <c r="B27" s="18" t="s">
        <v>20</v>
      </c>
      <c r="C27" s="30">
        <f>SUM(C28+C29+C30+C31)</f>
        <v>2089.0935521100009</v>
      </c>
      <c r="D27" s="30">
        <f>SUM(D28+D29+D30+D31)</f>
        <v>-106.54640046999998</v>
      </c>
      <c r="E27" s="30">
        <f>SUM(E28+E29+E30+E31)</f>
        <v>0</v>
      </c>
      <c r="F27" s="30">
        <f t="shared" ref="F27:J27" si="22">SUM(F28+F29+F30+F31)</f>
        <v>1982.5471516400009</v>
      </c>
      <c r="G27" s="30">
        <f>SUM(G28+G29+G30+G31)</f>
        <v>1982.5471516400009</v>
      </c>
      <c r="H27" s="30">
        <f>SUM(H28+H29+H30+H31)</f>
        <v>374.00153745999995</v>
      </c>
      <c r="I27" s="30">
        <f>SUM(I28+I29+I30+I31)</f>
        <v>0</v>
      </c>
      <c r="J27" s="30">
        <f t="shared" si="22"/>
        <v>2356.548689100001</v>
      </c>
      <c r="K27" s="30">
        <f>SUM(K28+K29+K30+K31)</f>
        <v>2356.548689100001</v>
      </c>
      <c r="L27" s="30">
        <f>SUM(L28+L29+L30+L31)</f>
        <v>22.598858919999998</v>
      </c>
      <c r="M27" s="30">
        <f>SUM(M28+M29+M30+M31)</f>
        <v>0</v>
      </c>
      <c r="N27" s="30">
        <f t="shared" ref="N27" si="23">SUM(N28+N29+N30+N31)</f>
        <v>2379.1475480200006</v>
      </c>
      <c r="O27" s="30">
        <f>SUM(O28+O29+O30+O31)</f>
        <v>2379.1475480200006</v>
      </c>
      <c r="P27" s="30">
        <f>SUM(P28+P29+P30+P31)</f>
        <v>-58.441416709999999</v>
      </c>
      <c r="Q27" s="30">
        <f>SUM(Q28+Q29+Q30+Q31)</f>
        <v>0</v>
      </c>
      <c r="R27" s="30">
        <f t="shared" ref="R27" si="24">SUM(R28+R29+R30+R31)</f>
        <v>2320.7061313100007</v>
      </c>
      <c r="S27" s="16">
        <v>12</v>
      </c>
    </row>
    <row r="28" spans="1:19" ht="12.6" customHeight="1" x14ac:dyDescent="0.2">
      <c r="A28" s="13">
        <v>13</v>
      </c>
      <c r="B28" s="19" t="s">
        <v>21</v>
      </c>
      <c r="C28" s="2">
        <v>0</v>
      </c>
      <c r="D28" s="2">
        <v>0</v>
      </c>
      <c r="E28" s="2">
        <v>0</v>
      </c>
      <c r="F28" s="1">
        <f>SUM(C28+D28+E28)</f>
        <v>0</v>
      </c>
      <c r="G28" s="1">
        <f t="shared" ref="G28:G30" si="25">SUM(F28)</f>
        <v>0</v>
      </c>
      <c r="H28" s="2">
        <v>0</v>
      </c>
      <c r="I28" s="2">
        <v>0</v>
      </c>
      <c r="J28" s="1">
        <f>SUM(G28+H28+I28)</f>
        <v>0</v>
      </c>
      <c r="K28" s="1">
        <f t="shared" ref="K28:K30" si="26">SUM(J28)</f>
        <v>0</v>
      </c>
      <c r="L28" s="2">
        <v>0</v>
      </c>
      <c r="M28" s="2">
        <v>0</v>
      </c>
      <c r="N28" s="1">
        <f>SUM(K28+L28+M28)</f>
        <v>0</v>
      </c>
      <c r="O28" s="1">
        <f t="shared" ref="O28:O30" si="27">SUM(N28)</f>
        <v>0</v>
      </c>
      <c r="P28" s="2">
        <v>0</v>
      </c>
      <c r="Q28" s="2">
        <v>0</v>
      </c>
      <c r="R28" s="1">
        <f>SUM(O28+P28+Q28)</f>
        <v>0</v>
      </c>
      <c r="S28" s="16">
        <v>13</v>
      </c>
    </row>
    <row r="29" spans="1:19" ht="12.75" customHeight="1" x14ac:dyDescent="0.2">
      <c r="A29" s="13">
        <v>14</v>
      </c>
      <c r="B29" s="18" t="s">
        <v>22</v>
      </c>
      <c r="C29" s="1">
        <v>271.9174816100001</v>
      </c>
      <c r="D29" s="1">
        <v>29.93366717</v>
      </c>
      <c r="E29" s="1">
        <v>0</v>
      </c>
      <c r="F29" s="1">
        <f>SUM(C29+D29+E29)</f>
        <v>301.85114878000007</v>
      </c>
      <c r="G29" s="1">
        <f t="shared" si="25"/>
        <v>301.85114878000007</v>
      </c>
      <c r="H29" s="1">
        <v>9.5014349500000002</v>
      </c>
      <c r="I29" s="1">
        <v>0</v>
      </c>
      <c r="J29" s="1">
        <f>SUM(G29+H29+I29)</f>
        <v>311.35258373000005</v>
      </c>
      <c r="K29" s="1">
        <f t="shared" si="26"/>
        <v>311.35258373000005</v>
      </c>
      <c r="L29" s="1">
        <v>42.149164079999998</v>
      </c>
      <c r="M29" s="1">
        <v>0</v>
      </c>
      <c r="N29" s="1">
        <f>SUM(K29+L29+M29)</f>
        <v>353.50174781000004</v>
      </c>
      <c r="O29" s="1">
        <f t="shared" si="27"/>
        <v>353.50174781000004</v>
      </c>
      <c r="P29" s="1">
        <v>-9.2568470600000001</v>
      </c>
      <c r="Q29" s="1">
        <v>0</v>
      </c>
      <c r="R29" s="1">
        <f>SUM(O29+P29+Q29)</f>
        <v>344.24490075000006</v>
      </c>
      <c r="S29" s="16">
        <v>14</v>
      </c>
    </row>
    <row r="30" spans="1:19" ht="12.6" customHeight="1" x14ac:dyDescent="0.2">
      <c r="A30" s="13">
        <v>15</v>
      </c>
      <c r="B30" s="19" t="s">
        <v>23</v>
      </c>
      <c r="C30" s="2">
        <v>0</v>
      </c>
      <c r="D30" s="2">
        <v>0</v>
      </c>
      <c r="E30" s="2">
        <v>0</v>
      </c>
      <c r="F30" s="1">
        <f>SUM(C30+D30+E30)</f>
        <v>0</v>
      </c>
      <c r="G30" s="1">
        <f t="shared" si="25"/>
        <v>0</v>
      </c>
      <c r="H30" s="2">
        <v>0</v>
      </c>
      <c r="I30" s="2">
        <v>0</v>
      </c>
      <c r="J30" s="1">
        <f>SUM(G30+H30+I30)</f>
        <v>0</v>
      </c>
      <c r="K30" s="1">
        <f t="shared" si="26"/>
        <v>0</v>
      </c>
      <c r="L30" s="2">
        <v>0</v>
      </c>
      <c r="M30" s="2">
        <v>0</v>
      </c>
      <c r="N30" s="1">
        <f>SUM(K30+L30+M30)</f>
        <v>0</v>
      </c>
      <c r="O30" s="1">
        <f t="shared" si="27"/>
        <v>0</v>
      </c>
      <c r="P30" s="2">
        <v>0</v>
      </c>
      <c r="Q30" s="2">
        <v>0</v>
      </c>
      <c r="R30" s="1">
        <f>SUM(O30+P30+Q30)</f>
        <v>0</v>
      </c>
      <c r="S30" s="16">
        <v>15</v>
      </c>
    </row>
    <row r="31" spans="1:19" ht="12.75" customHeight="1" x14ac:dyDescent="0.2">
      <c r="A31" s="13">
        <v>16</v>
      </c>
      <c r="B31" s="19" t="s">
        <v>24</v>
      </c>
      <c r="C31" s="1">
        <f>SUM(C32+C33)</f>
        <v>1817.1760705000008</v>
      </c>
      <c r="D31" s="1">
        <f>SUM(D32+D33)</f>
        <v>-136.48006763999999</v>
      </c>
      <c r="E31" s="1">
        <f>SUM(E32+E33)</f>
        <v>0</v>
      </c>
      <c r="F31" s="1">
        <f t="shared" ref="F31:J31" si="28">SUM(F32+F33)</f>
        <v>1680.6960028600008</v>
      </c>
      <c r="G31" s="1">
        <f>SUM(G32+G33)</f>
        <v>1680.6960028600008</v>
      </c>
      <c r="H31" s="1">
        <f>SUM(H32+H33)</f>
        <v>364.50010250999998</v>
      </c>
      <c r="I31" s="1">
        <f>SUM(I32+I33)</f>
        <v>0</v>
      </c>
      <c r="J31" s="1">
        <f t="shared" si="28"/>
        <v>2045.1961053700009</v>
      </c>
      <c r="K31" s="1">
        <f>SUM(K32+K33)</f>
        <v>2045.1961053700009</v>
      </c>
      <c r="L31" s="1">
        <f>SUM(L32+L33)</f>
        <v>-19.550305160000001</v>
      </c>
      <c r="M31" s="1">
        <f>SUM(M32+M33)</f>
        <v>0</v>
      </c>
      <c r="N31" s="1">
        <f t="shared" ref="N31" si="29">SUM(N32+N33)</f>
        <v>2025.6458002100007</v>
      </c>
      <c r="O31" s="1">
        <f>SUM(O32+O33)</f>
        <v>2025.6458002100007</v>
      </c>
      <c r="P31" s="1">
        <f>SUM(P32+P33)</f>
        <v>-49.18456965</v>
      </c>
      <c r="Q31" s="1">
        <f>SUM(Q32+Q33)</f>
        <v>0</v>
      </c>
      <c r="R31" s="1">
        <f t="shared" ref="R31" si="30">SUM(R32+R33)</f>
        <v>1976.4612305600008</v>
      </c>
      <c r="S31" s="16">
        <v>16</v>
      </c>
    </row>
    <row r="32" spans="1:19" ht="12.6" customHeight="1" x14ac:dyDescent="0.2">
      <c r="A32" s="13">
        <v>17</v>
      </c>
      <c r="B32" s="18" t="s">
        <v>15</v>
      </c>
      <c r="C32" s="1">
        <v>13.917054000000013</v>
      </c>
      <c r="D32" s="1">
        <v>0</v>
      </c>
      <c r="E32" s="1">
        <v>0</v>
      </c>
      <c r="F32" s="1">
        <f>SUM(C32+D32+E32)</f>
        <v>13.917054000000013</v>
      </c>
      <c r="G32" s="1">
        <f t="shared" ref="G32:G33" si="31">SUM(F32)</f>
        <v>13.917054000000013</v>
      </c>
      <c r="H32" s="1">
        <v>0</v>
      </c>
      <c r="I32" s="1">
        <v>0</v>
      </c>
      <c r="J32" s="1">
        <f>SUM(G32+H32+I32)</f>
        <v>13.917054000000013</v>
      </c>
      <c r="K32" s="1">
        <f t="shared" ref="K32:K33" si="32">SUM(J32)</f>
        <v>13.917054000000013</v>
      </c>
      <c r="L32" s="1">
        <v>0</v>
      </c>
      <c r="M32" s="1">
        <v>0</v>
      </c>
      <c r="N32" s="1">
        <f>SUM(K32+L32+M32)</f>
        <v>13.917054000000013</v>
      </c>
      <c r="O32" s="1">
        <f t="shared" ref="O32:O33" si="33">SUM(N32)</f>
        <v>13.917054000000013</v>
      </c>
      <c r="P32" s="1">
        <v>0</v>
      </c>
      <c r="Q32" s="1">
        <v>0</v>
      </c>
      <c r="R32" s="1">
        <f>SUM(O32+P32+Q32)</f>
        <v>13.917054000000013</v>
      </c>
      <c r="S32" s="16">
        <v>17</v>
      </c>
    </row>
    <row r="33" spans="1:19" ht="12.6" customHeight="1" x14ac:dyDescent="0.2">
      <c r="A33" s="13">
        <v>18</v>
      </c>
      <c r="B33" s="19" t="s">
        <v>16</v>
      </c>
      <c r="C33" s="1">
        <v>1803.2590165000008</v>
      </c>
      <c r="D33" s="1">
        <v>-136.48006763999999</v>
      </c>
      <c r="E33" s="1">
        <v>0</v>
      </c>
      <c r="F33" s="1">
        <f>SUM(C33+D33+E33)</f>
        <v>1666.7789488600008</v>
      </c>
      <c r="G33" s="1">
        <f t="shared" si="31"/>
        <v>1666.7789488600008</v>
      </c>
      <c r="H33" s="1">
        <v>364.50010250999998</v>
      </c>
      <c r="I33" s="1">
        <v>0</v>
      </c>
      <c r="J33" s="1">
        <f>SUM(G33+H33+I33)</f>
        <v>2031.2790513700008</v>
      </c>
      <c r="K33" s="1">
        <f t="shared" si="32"/>
        <v>2031.2790513700008</v>
      </c>
      <c r="L33" s="1">
        <v>-19.550305160000001</v>
      </c>
      <c r="M33" s="1">
        <v>0</v>
      </c>
      <c r="N33" s="1">
        <f>SUM(K33+L33+M33)</f>
        <v>2011.7287462100007</v>
      </c>
      <c r="O33" s="1">
        <f t="shared" si="33"/>
        <v>2011.7287462100007</v>
      </c>
      <c r="P33" s="1">
        <v>-49.18456965</v>
      </c>
      <c r="Q33" s="1">
        <v>0</v>
      </c>
      <c r="R33" s="1">
        <f>SUM(O33+P33+Q33)</f>
        <v>1962.5441765600008</v>
      </c>
      <c r="S33" s="16">
        <v>18</v>
      </c>
    </row>
    <row r="34" spans="1:19" ht="12.75" customHeight="1" x14ac:dyDescent="0.2">
      <c r="A34" s="13">
        <v>19</v>
      </c>
      <c r="B34" s="20" t="s">
        <v>25</v>
      </c>
      <c r="C34" s="30">
        <f>SUM(C35+C44+C49)</f>
        <v>20618.527227069997</v>
      </c>
      <c r="D34" s="30">
        <f>SUM(D35+D44+D49)</f>
        <v>1855.6150621900001</v>
      </c>
      <c r="E34" s="30">
        <f>SUM(E35+E44+E49)</f>
        <v>13.757858000000001</v>
      </c>
      <c r="F34" s="30">
        <f t="shared" ref="F34:J34" si="34">SUM(F35+F44+F49)</f>
        <v>22487.900147259999</v>
      </c>
      <c r="G34" s="30">
        <f>SUM(G35+G44+G49)</f>
        <v>22487.900147259999</v>
      </c>
      <c r="H34" s="30">
        <f>SUM(H35+H44+H49)</f>
        <v>740.17205531999991</v>
      </c>
      <c r="I34" s="30">
        <f>SUM(I35+I44+I49)</f>
        <v>-3.7336668</v>
      </c>
      <c r="J34" s="30">
        <f t="shared" si="34"/>
        <v>23224.338535779996</v>
      </c>
      <c r="K34" s="30">
        <f>SUM(K35+K44+K49)</f>
        <v>23224.338535779996</v>
      </c>
      <c r="L34" s="30">
        <f>SUM(L35+L44+L49)</f>
        <v>58.54288544000002</v>
      </c>
      <c r="M34" s="30">
        <f>SUM(M35+M44+M49)</f>
        <v>43.539195800000002</v>
      </c>
      <c r="N34" s="30">
        <f t="shared" ref="N34" si="35">SUM(N35+N44+N49)</f>
        <v>23326.420617019998</v>
      </c>
      <c r="O34" s="30">
        <f>SUM(O35+O44+O49)</f>
        <v>23326.420617019998</v>
      </c>
      <c r="P34" s="30">
        <f>SUM(P35+P44+P49)</f>
        <v>680.55878759999996</v>
      </c>
      <c r="Q34" s="30">
        <f>SUM(Q35+Q44+Q49)</f>
        <v>-19.463200440000001</v>
      </c>
      <c r="R34" s="30">
        <f t="shared" ref="R34" si="36">SUM(R35+R44+R49)</f>
        <v>23987.516204180003</v>
      </c>
      <c r="S34" s="16">
        <v>19</v>
      </c>
    </row>
    <row r="35" spans="1:19" ht="12.75" customHeight="1" x14ac:dyDescent="0.2">
      <c r="A35" s="13">
        <v>20</v>
      </c>
      <c r="B35" s="18" t="s">
        <v>26</v>
      </c>
      <c r="C35" s="1">
        <f>SUM(C36+C37+C38+C41)</f>
        <v>18723.780019179998</v>
      </c>
      <c r="D35" s="1">
        <f>SUM(D36+D37+D38+D41)</f>
        <v>891.60283688000004</v>
      </c>
      <c r="E35" s="1">
        <f>SUM(E36+E37+E38+E41)</f>
        <v>13.757858000000001</v>
      </c>
      <c r="F35" s="1">
        <f t="shared" ref="F35:J35" si="37">SUM(F36+F37+F38+F41)</f>
        <v>19629.140714059999</v>
      </c>
      <c r="G35" s="1">
        <f>SUM(G36+G37+G38+G41)</f>
        <v>19629.140714059999</v>
      </c>
      <c r="H35" s="1">
        <f>SUM(H36+H37+H38+H41)</f>
        <v>1214.27790289</v>
      </c>
      <c r="I35" s="1">
        <f>SUM(I36+I37+I38+I41)</f>
        <v>-3.7336668</v>
      </c>
      <c r="J35" s="1">
        <f t="shared" si="37"/>
        <v>20839.684950149996</v>
      </c>
      <c r="K35" s="1">
        <f>SUM(K36+K37+K38+K41)</f>
        <v>20839.684950149996</v>
      </c>
      <c r="L35" s="1">
        <f>SUM(L36+L37+L38+L41)</f>
        <v>149.65545805000002</v>
      </c>
      <c r="M35" s="1">
        <f>SUM(M36+M37+M38+M41)</f>
        <v>43.539195800000002</v>
      </c>
      <c r="N35" s="1">
        <f t="shared" ref="N35" si="38">SUM(N36+N37+N38+N41)</f>
        <v>21032.879603999998</v>
      </c>
      <c r="O35" s="1">
        <f>SUM(O36+O37+O38+O41)</f>
        <v>21032.879603999998</v>
      </c>
      <c r="P35" s="1">
        <f>SUM(P36+P37+P38+P41)</f>
        <v>318.93477787999996</v>
      </c>
      <c r="Q35" s="1">
        <f>SUM(Q36+Q37+Q38+Q41)</f>
        <v>-19.463200440000001</v>
      </c>
      <c r="R35" s="1">
        <f t="shared" ref="R35" si="39">SUM(R36+R37+R38+R41)</f>
        <v>21332.351181440001</v>
      </c>
      <c r="S35" s="16">
        <v>20</v>
      </c>
    </row>
    <row r="36" spans="1:19" ht="12.6" customHeight="1" x14ac:dyDescent="0.2">
      <c r="A36" s="13">
        <v>21</v>
      </c>
      <c r="B36" s="19" t="s">
        <v>27</v>
      </c>
      <c r="C36" s="2">
        <v>0</v>
      </c>
      <c r="D36" s="2">
        <v>0</v>
      </c>
      <c r="E36" s="2">
        <v>0</v>
      </c>
      <c r="F36" s="1">
        <f>SUM(C36+D36+E36)</f>
        <v>0</v>
      </c>
      <c r="G36" s="1">
        <f t="shared" ref="G36:G37" si="40">SUM(F36)</f>
        <v>0</v>
      </c>
      <c r="H36" s="2">
        <v>0</v>
      </c>
      <c r="I36" s="2">
        <v>0</v>
      </c>
      <c r="J36" s="1">
        <f>SUM(G36+H36+I36)</f>
        <v>0</v>
      </c>
      <c r="K36" s="1">
        <f t="shared" ref="K36:K37" si="41">SUM(J36)</f>
        <v>0</v>
      </c>
      <c r="L36" s="2">
        <v>0</v>
      </c>
      <c r="M36" s="2">
        <v>0</v>
      </c>
      <c r="N36" s="1">
        <f>SUM(K36+L36+M36)</f>
        <v>0</v>
      </c>
      <c r="O36" s="1">
        <f t="shared" ref="O36:O37" si="42">SUM(N36)</f>
        <v>0</v>
      </c>
      <c r="P36" s="2">
        <v>0</v>
      </c>
      <c r="Q36" s="2">
        <v>0</v>
      </c>
      <c r="R36" s="1">
        <f>SUM(O36+P36+Q36)</f>
        <v>0</v>
      </c>
      <c r="S36" s="16">
        <v>21</v>
      </c>
    </row>
    <row r="37" spans="1:19" ht="12.75" customHeight="1" x14ac:dyDescent="0.2">
      <c r="A37" s="13">
        <v>22</v>
      </c>
      <c r="B37" s="19" t="s">
        <v>28</v>
      </c>
      <c r="C37" s="1">
        <v>1161.57288328</v>
      </c>
      <c r="D37" s="1">
        <v>-7.12482317</v>
      </c>
      <c r="E37" s="1">
        <v>13.757858000000001</v>
      </c>
      <c r="F37" s="1">
        <f>SUM(C37+D37+E37)</f>
        <v>1168.2059181100001</v>
      </c>
      <c r="G37" s="1">
        <f t="shared" si="40"/>
        <v>1168.2059181100001</v>
      </c>
      <c r="H37" s="1">
        <v>18.427448850000001</v>
      </c>
      <c r="I37" s="1">
        <v>-3.7336668</v>
      </c>
      <c r="J37" s="1">
        <f>SUM(G37+H37+I37)</f>
        <v>1182.8997001600001</v>
      </c>
      <c r="K37" s="1">
        <f t="shared" si="41"/>
        <v>1182.8997001600001</v>
      </c>
      <c r="L37" s="1">
        <v>-13.331039880000001</v>
      </c>
      <c r="M37" s="1">
        <v>43.539195800000002</v>
      </c>
      <c r="N37" s="1">
        <f>SUM(K37+L37+M37)</f>
        <v>1213.1078560800001</v>
      </c>
      <c r="O37" s="1">
        <f t="shared" si="42"/>
        <v>1213.1078560800001</v>
      </c>
      <c r="P37" s="1">
        <v>21.889071909999998</v>
      </c>
      <c r="Q37" s="1">
        <v>-19.463200440000001</v>
      </c>
      <c r="R37" s="1">
        <f>SUM(O37+P37+Q37)</f>
        <v>1215.5337275500001</v>
      </c>
      <c r="S37" s="16">
        <v>22</v>
      </c>
    </row>
    <row r="38" spans="1:19" ht="12.75" customHeight="1" x14ac:dyDescent="0.2">
      <c r="A38" s="13">
        <v>23</v>
      </c>
      <c r="B38" s="18" t="s">
        <v>29</v>
      </c>
      <c r="C38" s="1">
        <f>SUM(C39+C40)</f>
        <v>11795.693544009999</v>
      </c>
      <c r="D38" s="1">
        <f>SUM(D39+D40)</f>
        <v>13.550122170000002</v>
      </c>
      <c r="E38" s="1">
        <f>SUM(E39+E40)</f>
        <v>0</v>
      </c>
      <c r="F38" s="1">
        <f t="shared" ref="F38:J38" si="43">SUM(F39+F40)</f>
        <v>11809.243666179998</v>
      </c>
      <c r="G38" s="1">
        <f>SUM(G39+G40)</f>
        <v>11809.243666179998</v>
      </c>
      <c r="H38" s="1">
        <f>SUM(H39+H40)</f>
        <v>-58.323247420000001</v>
      </c>
      <c r="I38" s="1">
        <f>SUM(I39+I40)</f>
        <v>0</v>
      </c>
      <c r="J38" s="1">
        <f t="shared" si="43"/>
        <v>11750.920418759997</v>
      </c>
      <c r="K38" s="1">
        <f>SUM(K39+K40)</f>
        <v>11750.920418759997</v>
      </c>
      <c r="L38" s="1">
        <f>SUM(L39+L40)</f>
        <v>141.0783735</v>
      </c>
      <c r="M38" s="1">
        <f>SUM(M39+M40)</f>
        <v>0</v>
      </c>
      <c r="N38" s="1">
        <f t="shared" ref="N38" si="44">SUM(N39+N40)</f>
        <v>11891.998792259998</v>
      </c>
      <c r="O38" s="1">
        <f>SUM(O39+O40)</f>
        <v>11891.998792259998</v>
      </c>
      <c r="P38" s="1">
        <f>SUM(P39+P40)</f>
        <v>102.35835634999999</v>
      </c>
      <c r="Q38" s="1">
        <f>SUM(Q39+Q40)</f>
        <v>0</v>
      </c>
      <c r="R38" s="1">
        <f t="shared" ref="R38" si="45">SUM(R39+R40)</f>
        <v>11994.357148609999</v>
      </c>
      <c r="S38" s="16">
        <v>23</v>
      </c>
    </row>
    <row r="39" spans="1:19" ht="12.6" customHeight="1" x14ac:dyDescent="0.2">
      <c r="A39" s="13">
        <v>24</v>
      </c>
      <c r="B39" s="19" t="s">
        <v>30</v>
      </c>
      <c r="C39" s="1">
        <v>9247.865510579999</v>
      </c>
      <c r="D39" s="1">
        <v>22.063192990000001</v>
      </c>
      <c r="E39" s="1">
        <v>0</v>
      </c>
      <c r="F39" s="1">
        <f>SUM(C39+D39+E39)</f>
        <v>9269.9287035699981</v>
      </c>
      <c r="G39" s="1">
        <f t="shared" ref="G39:G40" si="46">SUM(F39)</f>
        <v>9269.9287035699981</v>
      </c>
      <c r="H39" s="1">
        <v>-16.791543140000002</v>
      </c>
      <c r="I39" s="1">
        <v>0</v>
      </c>
      <c r="J39" s="1">
        <f>SUM(G39+H39+I39)</f>
        <v>9253.1371604299984</v>
      </c>
      <c r="K39" s="1">
        <f t="shared" ref="K39:K40" si="47">SUM(J39)</f>
        <v>9253.1371604299984</v>
      </c>
      <c r="L39" s="1">
        <v>8.9589433500000002</v>
      </c>
      <c r="M39" s="1">
        <v>0</v>
      </c>
      <c r="N39" s="1">
        <f>SUM(K39+L39+M39)</f>
        <v>9262.0961037799989</v>
      </c>
      <c r="O39" s="1">
        <f t="shared" ref="O39:O40" si="48">SUM(N39)</f>
        <v>9262.0961037799989</v>
      </c>
      <c r="P39" s="1">
        <v>222.23350529999999</v>
      </c>
      <c r="Q39" s="1">
        <v>0</v>
      </c>
      <c r="R39" s="1">
        <f>SUM(O39+P39+Q39)</f>
        <v>9484.3296090799995</v>
      </c>
      <c r="S39" s="16">
        <v>24</v>
      </c>
    </row>
    <row r="40" spans="1:19" ht="12.6" customHeight="1" x14ac:dyDescent="0.2">
      <c r="A40" s="13">
        <v>25</v>
      </c>
      <c r="B40" s="19" t="s">
        <v>31</v>
      </c>
      <c r="C40" s="1">
        <v>2547.8280334299998</v>
      </c>
      <c r="D40" s="1">
        <v>-8.5130708199999994</v>
      </c>
      <c r="E40" s="1">
        <v>0</v>
      </c>
      <c r="F40" s="1">
        <f>SUM(C40+D40+E40)</f>
        <v>2539.3149626099998</v>
      </c>
      <c r="G40" s="1">
        <f t="shared" si="46"/>
        <v>2539.3149626099998</v>
      </c>
      <c r="H40" s="1">
        <v>-41.53170428</v>
      </c>
      <c r="I40" s="1">
        <v>0</v>
      </c>
      <c r="J40" s="1">
        <f>SUM(G40+H40+I40)</f>
        <v>2497.7832583299996</v>
      </c>
      <c r="K40" s="1">
        <f t="shared" si="47"/>
        <v>2497.7832583299996</v>
      </c>
      <c r="L40" s="1">
        <v>132.11943015</v>
      </c>
      <c r="M40" s="1">
        <v>0</v>
      </c>
      <c r="N40" s="1">
        <f>SUM(K40+L40+M40)</f>
        <v>2629.9026884799996</v>
      </c>
      <c r="O40" s="1">
        <f t="shared" si="48"/>
        <v>2629.9026884799996</v>
      </c>
      <c r="P40" s="1">
        <v>-119.87514895</v>
      </c>
      <c r="Q40" s="1">
        <v>0</v>
      </c>
      <c r="R40" s="1">
        <f>SUM(O40+P40+Q40)</f>
        <v>2510.0275395299996</v>
      </c>
      <c r="S40" s="16">
        <v>25</v>
      </c>
    </row>
    <row r="41" spans="1:19" ht="12.75" customHeight="1" x14ac:dyDescent="0.2">
      <c r="A41" s="13">
        <v>26</v>
      </c>
      <c r="B41" s="18" t="s">
        <v>32</v>
      </c>
      <c r="C41" s="1">
        <f>SUM(C42+C43)</f>
        <v>5766.5135918900014</v>
      </c>
      <c r="D41" s="1">
        <f>SUM(D42+D43)</f>
        <v>885.17753788000005</v>
      </c>
      <c r="E41" s="1">
        <f>SUM(E42+E43)</f>
        <v>0</v>
      </c>
      <c r="F41" s="1">
        <f t="shared" ref="F41:J41" si="49">SUM(F42+F43)</f>
        <v>6651.6911297700017</v>
      </c>
      <c r="G41" s="1">
        <f>SUM(G42+G43)</f>
        <v>6651.6911297700017</v>
      </c>
      <c r="H41" s="1">
        <f>SUM(H42+H43)</f>
        <v>1254.1737014599998</v>
      </c>
      <c r="I41" s="1">
        <f>SUM(I42+I43)</f>
        <v>0</v>
      </c>
      <c r="J41" s="1">
        <f t="shared" si="49"/>
        <v>7905.8648312300011</v>
      </c>
      <c r="K41" s="1">
        <f>SUM(K42+K43)</f>
        <v>7905.8648312300011</v>
      </c>
      <c r="L41" s="1">
        <f>SUM(L42+L43)</f>
        <v>21.908124430000026</v>
      </c>
      <c r="M41" s="1">
        <f>SUM(M42+M43)</f>
        <v>0</v>
      </c>
      <c r="N41" s="1">
        <f t="shared" ref="N41" si="50">SUM(N42+N43)</f>
        <v>7927.7729556600007</v>
      </c>
      <c r="O41" s="1">
        <f>SUM(O42+O43)</f>
        <v>7927.7729556600007</v>
      </c>
      <c r="P41" s="1">
        <f>SUM(P42+P43)</f>
        <v>194.68734961999999</v>
      </c>
      <c r="Q41" s="1">
        <f>SUM(Q42+Q43)</f>
        <v>0</v>
      </c>
      <c r="R41" s="1">
        <f t="shared" ref="R41" si="51">SUM(R42+R43)</f>
        <v>8122.4603052800003</v>
      </c>
      <c r="S41" s="16">
        <v>26</v>
      </c>
    </row>
    <row r="42" spans="1:19" ht="12.6" customHeight="1" x14ac:dyDescent="0.2">
      <c r="A42" s="13">
        <v>27</v>
      </c>
      <c r="B42" s="19" t="s">
        <v>33</v>
      </c>
      <c r="C42" s="1">
        <v>20.209972010000008</v>
      </c>
      <c r="D42" s="1">
        <v>0</v>
      </c>
      <c r="E42" s="1">
        <v>0</v>
      </c>
      <c r="F42" s="1">
        <f>SUM(C42+D42+E42)</f>
        <v>20.209972010000008</v>
      </c>
      <c r="G42" s="1">
        <f t="shared" ref="G42:G43" si="52">SUM(F42)</f>
        <v>20.209972010000008</v>
      </c>
      <c r="H42" s="1">
        <v>0.94499999999999995</v>
      </c>
      <c r="I42" s="1">
        <v>0</v>
      </c>
      <c r="J42" s="1">
        <f>SUM(G42+H42+I42)</f>
        <v>21.154972010000009</v>
      </c>
      <c r="K42" s="1">
        <f t="shared" ref="K42:K43" si="53">SUM(J42)</f>
        <v>21.154972010000009</v>
      </c>
      <c r="L42" s="1">
        <v>-0.93567699999999998</v>
      </c>
      <c r="M42" s="1">
        <v>0</v>
      </c>
      <c r="N42" s="1">
        <f>SUM(K42+L42+M42)</f>
        <v>20.21929501000001</v>
      </c>
      <c r="O42" s="1">
        <f t="shared" ref="O42:O43" si="54">SUM(N42)</f>
        <v>20.21929501000001</v>
      </c>
      <c r="P42" s="1">
        <v>0</v>
      </c>
      <c r="Q42" s="1">
        <v>0</v>
      </c>
      <c r="R42" s="1">
        <f>SUM(O42+P42+Q42)</f>
        <v>20.21929501000001</v>
      </c>
      <c r="S42" s="16">
        <v>27</v>
      </c>
    </row>
    <row r="43" spans="1:19" ht="12.6" customHeight="1" x14ac:dyDescent="0.2">
      <c r="A43" s="13">
        <v>28</v>
      </c>
      <c r="B43" s="19" t="s">
        <v>34</v>
      </c>
      <c r="C43" s="1">
        <v>5746.303619880001</v>
      </c>
      <c r="D43" s="1">
        <v>885.17753788000005</v>
      </c>
      <c r="E43" s="1">
        <v>0</v>
      </c>
      <c r="F43" s="1">
        <f>SUM(C43+D43+E43)</f>
        <v>6631.4811577600012</v>
      </c>
      <c r="G43" s="1">
        <f t="shared" si="52"/>
        <v>6631.4811577600012</v>
      </c>
      <c r="H43" s="1">
        <v>1253.2287014599999</v>
      </c>
      <c r="I43" s="1">
        <v>0</v>
      </c>
      <c r="J43" s="1">
        <f>SUM(G43+H43+I43)</f>
        <v>7884.7098592200009</v>
      </c>
      <c r="K43" s="1">
        <f t="shared" si="53"/>
        <v>7884.7098592200009</v>
      </c>
      <c r="L43" s="1">
        <v>22.843801430000024</v>
      </c>
      <c r="M43" s="1">
        <v>0</v>
      </c>
      <c r="N43" s="1">
        <f>SUM(K43+L43+M43)</f>
        <v>7907.5536606500009</v>
      </c>
      <c r="O43" s="1">
        <f t="shared" si="54"/>
        <v>7907.5536606500009</v>
      </c>
      <c r="P43" s="1">
        <v>194.68734961999999</v>
      </c>
      <c r="Q43" s="1">
        <v>0</v>
      </c>
      <c r="R43" s="1">
        <f>SUM(O43+P43+Q43)</f>
        <v>8102.2410102700005</v>
      </c>
      <c r="S43" s="16">
        <v>28</v>
      </c>
    </row>
    <row r="44" spans="1:19" ht="12.75" customHeight="1" x14ac:dyDescent="0.2">
      <c r="A44" s="13">
        <v>29</v>
      </c>
      <c r="B44" s="18" t="s">
        <v>35</v>
      </c>
      <c r="C44" s="1">
        <f>SUM(C45+C48)</f>
        <v>1676.7707721699996</v>
      </c>
      <c r="D44" s="1">
        <f>SUM(D45+D48)</f>
        <v>922.89435754999988</v>
      </c>
      <c r="E44" s="1">
        <f>SUM(E45+E48)</f>
        <v>0</v>
      </c>
      <c r="F44" s="1">
        <f t="shared" ref="F44:J44" si="55">SUM(F45+F48)</f>
        <v>2599.6651297199996</v>
      </c>
      <c r="G44" s="1">
        <f>SUM(G45+G48)</f>
        <v>2599.6651297199996</v>
      </c>
      <c r="H44" s="1">
        <f>SUM(H45+H48)</f>
        <v>-380.81218859000001</v>
      </c>
      <c r="I44" s="1">
        <f>SUM(I45+I48)</f>
        <v>0</v>
      </c>
      <c r="J44" s="1">
        <f t="shared" si="55"/>
        <v>2218.8529411299996</v>
      </c>
      <c r="K44" s="1">
        <f>SUM(K45+K48)</f>
        <v>2218.8529411299996</v>
      </c>
      <c r="L44" s="1">
        <f>SUM(L45+L48)</f>
        <v>-47.223555610000005</v>
      </c>
      <c r="M44" s="1">
        <f>SUM(M45+M48)</f>
        <v>0</v>
      </c>
      <c r="N44" s="1">
        <f t="shared" ref="N44" si="56">SUM(N45+N48)</f>
        <v>2171.6293855199997</v>
      </c>
      <c r="O44" s="1">
        <f>SUM(O45+O48)</f>
        <v>2171.6293855199997</v>
      </c>
      <c r="P44" s="1">
        <f>SUM(P45+P48)</f>
        <v>380.01058481000001</v>
      </c>
      <c r="Q44" s="1">
        <f>SUM(Q45+Q48)</f>
        <v>0</v>
      </c>
      <c r="R44" s="1">
        <f t="shared" ref="R44" si="57">SUM(R45+R48)</f>
        <v>2551.6399703299994</v>
      </c>
      <c r="S44" s="16">
        <v>29</v>
      </c>
    </row>
    <row r="45" spans="1:19" ht="12.75" customHeight="1" x14ac:dyDescent="0.2">
      <c r="A45" s="13">
        <v>30</v>
      </c>
      <c r="B45" s="18" t="s">
        <v>29</v>
      </c>
      <c r="C45" s="1">
        <f>SUM(C46+C47)</f>
        <v>1332.4897375699998</v>
      </c>
      <c r="D45" s="1">
        <f>SUM(D46+D47)</f>
        <v>1076.5937255399999</v>
      </c>
      <c r="E45" s="1">
        <f>SUM(E46+E47)</f>
        <v>0</v>
      </c>
      <c r="F45" s="1">
        <f t="shared" ref="F45:J45" si="58">SUM(F46+F47)</f>
        <v>2409.0834631099997</v>
      </c>
      <c r="G45" s="1">
        <f>SUM(G46+G47)</f>
        <v>2409.0834631099997</v>
      </c>
      <c r="H45" s="1">
        <f>SUM(H46+H47)</f>
        <v>-456.03978530000001</v>
      </c>
      <c r="I45" s="1">
        <f>SUM(I46+I47)</f>
        <v>0</v>
      </c>
      <c r="J45" s="1">
        <f t="shared" si="58"/>
        <v>1953.0436778099997</v>
      </c>
      <c r="K45" s="1">
        <f>SUM(K46+K47)</f>
        <v>1953.0436778099997</v>
      </c>
      <c r="L45" s="1">
        <f>SUM(L46+L47)</f>
        <v>-73.155256570000006</v>
      </c>
      <c r="M45" s="1">
        <f>SUM(M46+M47)</f>
        <v>0</v>
      </c>
      <c r="N45" s="1">
        <f t="shared" ref="N45" si="59">SUM(N46+N47)</f>
        <v>1879.8884212399998</v>
      </c>
      <c r="O45" s="1">
        <f>SUM(O46+O47)</f>
        <v>1879.8884212399998</v>
      </c>
      <c r="P45" s="1">
        <f>SUM(P46+P47)</f>
        <v>-8.2945768599999994</v>
      </c>
      <c r="Q45" s="1">
        <f>SUM(Q46+Q47)</f>
        <v>0</v>
      </c>
      <c r="R45" s="1">
        <f t="shared" ref="R45" si="60">SUM(R46+R47)</f>
        <v>1871.5938443799998</v>
      </c>
      <c r="S45" s="16">
        <v>30</v>
      </c>
    </row>
    <row r="46" spans="1:19" ht="12.6" customHeight="1" x14ac:dyDescent="0.2">
      <c r="A46" s="13">
        <v>31</v>
      </c>
      <c r="B46" s="19" t="s">
        <v>30</v>
      </c>
      <c r="C46" s="1">
        <v>927.53855708999993</v>
      </c>
      <c r="D46" s="1">
        <v>178.42028450999999</v>
      </c>
      <c r="E46" s="1">
        <v>0</v>
      </c>
      <c r="F46" s="1">
        <f>SUM(C46+D46+E46)</f>
        <v>1105.9588415999999</v>
      </c>
      <c r="G46" s="1">
        <f t="shared" ref="G46:G48" si="61">SUM(F46)</f>
        <v>1105.9588415999999</v>
      </c>
      <c r="H46" s="1">
        <v>94.118880649999994</v>
      </c>
      <c r="I46" s="1">
        <v>0</v>
      </c>
      <c r="J46" s="1">
        <f>SUM(G46+H46+I46)</f>
        <v>1200.0777222499999</v>
      </c>
      <c r="K46" s="1">
        <f t="shared" ref="K46:K48" si="62">SUM(J46)</f>
        <v>1200.0777222499999</v>
      </c>
      <c r="L46" s="1">
        <v>52.931358760000002</v>
      </c>
      <c r="M46" s="1">
        <v>0</v>
      </c>
      <c r="N46" s="1">
        <f>SUM(K46+L46+M46)</f>
        <v>1253.0090810099998</v>
      </c>
      <c r="O46" s="1">
        <f t="shared" ref="O46:O48" si="63">SUM(N46)</f>
        <v>1253.0090810099998</v>
      </c>
      <c r="P46" s="1">
        <v>55.455335380000001</v>
      </c>
      <c r="Q46" s="1">
        <v>0</v>
      </c>
      <c r="R46" s="1">
        <f>SUM(O46+P46+Q46)</f>
        <v>1308.4644163899998</v>
      </c>
      <c r="S46" s="16">
        <v>31</v>
      </c>
    </row>
    <row r="47" spans="1:19" ht="12.6" customHeight="1" x14ac:dyDescent="0.2">
      <c r="A47" s="13">
        <v>32</v>
      </c>
      <c r="B47" s="19" t="s">
        <v>31</v>
      </c>
      <c r="C47" s="1">
        <v>404.95118047999995</v>
      </c>
      <c r="D47" s="1">
        <v>898.17344103000005</v>
      </c>
      <c r="E47" s="1">
        <v>0</v>
      </c>
      <c r="F47" s="1">
        <f>SUM(C47+D47+E47)</f>
        <v>1303.12462151</v>
      </c>
      <c r="G47" s="1">
        <f t="shared" si="61"/>
        <v>1303.12462151</v>
      </c>
      <c r="H47" s="1">
        <v>-550.15866595</v>
      </c>
      <c r="I47" s="1">
        <v>0</v>
      </c>
      <c r="J47" s="1">
        <f>SUM(G47+H47+I47)</f>
        <v>752.96595556</v>
      </c>
      <c r="K47" s="1">
        <f t="shared" si="62"/>
        <v>752.96595556</v>
      </c>
      <c r="L47" s="1">
        <v>-126.08661533</v>
      </c>
      <c r="M47" s="1">
        <v>0</v>
      </c>
      <c r="N47" s="1">
        <f>SUM(K47+L47+M47)</f>
        <v>626.87934023000003</v>
      </c>
      <c r="O47" s="1">
        <f t="shared" si="63"/>
        <v>626.87934023000003</v>
      </c>
      <c r="P47" s="1">
        <v>-63.74991224</v>
      </c>
      <c r="Q47" s="1">
        <v>0</v>
      </c>
      <c r="R47" s="1">
        <f>SUM(O47+P47+Q47)</f>
        <v>563.12942799000007</v>
      </c>
      <c r="S47" s="16">
        <v>32</v>
      </c>
    </row>
    <row r="48" spans="1:19" ht="12.75" customHeight="1" x14ac:dyDescent="0.2">
      <c r="A48" s="13">
        <v>33</v>
      </c>
      <c r="B48" s="18" t="s">
        <v>32</v>
      </c>
      <c r="C48" s="1">
        <v>344.28103459999983</v>
      </c>
      <c r="D48" s="1">
        <v>-153.69936799000001</v>
      </c>
      <c r="E48" s="1">
        <v>0</v>
      </c>
      <c r="F48" s="1">
        <f>SUM(C48+D48+E48)</f>
        <v>190.58166660999981</v>
      </c>
      <c r="G48" s="1">
        <f t="shared" si="61"/>
        <v>190.58166660999981</v>
      </c>
      <c r="H48" s="1">
        <v>75.22759671</v>
      </c>
      <c r="I48" s="1">
        <v>0</v>
      </c>
      <c r="J48" s="1">
        <f>SUM(G48+H48+I48)</f>
        <v>265.80926331999979</v>
      </c>
      <c r="K48" s="1">
        <f t="shared" si="62"/>
        <v>265.80926331999979</v>
      </c>
      <c r="L48" s="1">
        <v>25.931700960000001</v>
      </c>
      <c r="M48" s="1">
        <v>0</v>
      </c>
      <c r="N48" s="1">
        <f>SUM(K48+L48+M48)</f>
        <v>291.74096427999979</v>
      </c>
      <c r="O48" s="1">
        <f t="shared" si="63"/>
        <v>291.74096427999979</v>
      </c>
      <c r="P48" s="1">
        <v>388.30516167000002</v>
      </c>
      <c r="Q48" s="1">
        <v>0</v>
      </c>
      <c r="R48" s="1">
        <f>SUM(O48+P48+Q48)</f>
        <v>680.04612594999981</v>
      </c>
      <c r="S48" s="16">
        <v>33</v>
      </c>
    </row>
    <row r="49" spans="1:19" ht="12.75" customHeight="1" x14ac:dyDescent="0.2">
      <c r="A49" s="13">
        <v>34</v>
      </c>
      <c r="B49" s="18" t="s">
        <v>36</v>
      </c>
      <c r="C49" s="1">
        <f>SUM(C50+C51+C52+C55)</f>
        <v>217.97643572000001</v>
      </c>
      <c r="D49" s="1">
        <f>SUM(D50+D51+D52+D55)</f>
        <v>41.117867759999996</v>
      </c>
      <c r="E49" s="1">
        <f>SUM(E50+E51+E52+E55)</f>
        <v>0</v>
      </c>
      <c r="F49" s="1">
        <f t="shared" ref="F49:J49" si="64">SUM(F50+F51+F52+F55)</f>
        <v>259.09430348000006</v>
      </c>
      <c r="G49" s="1">
        <f>SUM(G50+G51+G52+G55)</f>
        <v>259.09430348000006</v>
      </c>
      <c r="H49" s="1">
        <f>SUM(H50+H51+H52+H55)</f>
        <v>-93.293658979999989</v>
      </c>
      <c r="I49" s="1">
        <f>SUM(I50+I51+I52+I55)</f>
        <v>0</v>
      </c>
      <c r="J49" s="1">
        <f t="shared" si="64"/>
        <v>165.80064450000003</v>
      </c>
      <c r="K49" s="1">
        <f>SUM(K50+K51+K52+K55)</f>
        <v>165.80064450000003</v>
      </c>
      <c r="L49" s="1">
        <f>SUM(L50+L51+L52+L55)</f>
        <v>-43.889016999999996</v>
      </c>
      <c r="M49" s="1">
        <f>SUM(M50+M51+M52+M55)</f>
        <v>0</v>
      </c>
      <c r="N49" s="1">
        <f t="shared" ref="N49" si="65">SUM(N50+N51+N52+N55)</f>
        <v>121.91162750000002</v>
      </c>
      <c r="O49" s="1">
        <f>SUM(O50+O51+O52+O55)</f>
        <v>121.91162750000002</v>
      </c>
      <c r="P49" s="1">
        <f>SUM(P50+P51+P52+P55)</f>
        <v>-18.386575090000001</v>
      </c>
      <c r="Q49" s="1">
        <f>SUM(Q50+Q51+Q52+Q55)</f>
        <v>0</v>
      </c>
      <c r="R49" s="1">
        <f t="shared" ref="R49" si="66">SUM(R50+R51+R52+R55)</f>
        <v>103.52505241000003</v>
      </c>
      <c r="S49" s="16">
        <v>34</v>
      </c>
    </row>
    <row r="50" spans="1:19" ht="12.6" customHeight="1" x14ac:dyDescent="0.2">
      <c r="A50" s="13">
        <v>35</v>
      </c>
      <c r="B50" s="19" t="s">
        <v>27</v>
      </c>
      <c r="C50" s="2">
        <v>0</v>
      </c>
      <c r="D50" s="2">
        <v>0</v>
      </c>
      <c r="E50" s="2">
        <v>0</v>
      </c>
      <c r="F50" s="1">
        <f>SUM(C50+D50+E50)</f>
        <v>0</v>
      </c>
      <c r="G50" s="1">
        <f t="shared" ref="G50:G51" si="67">SUM(F50)</f>
        <v>0</v>
      </c>
      <c r="H50" s="2">
        <v>0</v>
      </c>
      <c r="I50" s="2">
        <v>0</v>
      </c>
      <c r="J50" s="1">
        <f>SUM(G50+H50+I50)</f>
        <v>0</v>
      </c>
      <c r="K50" s="1">
        <f t="shared" ref="K50:K51" si="68">SUM(J50)</f>
        <v>0</v>
      </c>
      <c r="L50" s="2">
        <v>0</v>
      </c>
      <c r="M50" s="2">
        <v>0</v>
      </c>
      <c r="N50" s="1">
        <f>SUM(K50+L50+M50)</f>
        <v>0</v>
      </c>
      <c r="O50" s="1">
        <f t="shared" ref="O50:O51" si="69">SUM(N50)</f>
        <v>0</v>
      </c>
      <c r="P50" s="2">
        <v>0</v>
      </c>
      <c r="Q50" s="2">
        <v>0</v>
      </c>
      <c r="R50" s="1">
        <f>SUM(O50+P50+Q50)</f>
        <v>0</v>
      </c>
      <c r="S50" s="16">
        <v>35</v>
      </c>
    </row>
    <row r="51" spans="1:19" ht="12.75" customHeight="1" x14ac:dyDescent="0.2">
      <c r="A51" s="13">
        <v>36</v>
      </c>
      <c r="B51" s="19" t="s">
        <v>28</v>
      </c>
      <c r="C51" s="1">
        <v>0.48599952000000002</v>
      </c>
      <c r="D51" s="1">
        <v>1.4879781599999999</v>
      </c>
      <c r="E51" s="1">
        <v>0</v>
      </c>
      <c r="F51" s="1">
        <f>SUM(C51+D51+E51)</f>
        <v>1.97397768</v>
      </c>
      <c r="G51" s="1">
        <f t="shared" si="67"/>
        <v>1.97397768</v>
      </c>
      <c r="H51" s="1">
        <v>1.0917482000000001</v>
      </c>
      <c r="I51" s="1">
        <v>0</v>
      </c>
      <c r="J51" s="1">
        <f>SUM(G51+H51+I51)</f>
        <v>3.06572588</v>
      </c>
      <c r="K51" s="1">
        <f t="shared" si="68"/>
        <v>3.06572588</v>
      </c>
      <c r="L51" s="1">
        <v>-2.7664725699999999</v>
      </c>
      <c r="M51" s="1">
        <v>0</v>
      </c>
      <c r="N51" s="1">
        <f>SUM(K51+L51+M51)</f>
        <v>0.29925331000000011</v>
      </c>
      <c r="O51" s="1">
        <f t="shared" si="69"/>
        <v>0.29925331000000011</v>
      </c>
      <c r="P51" s="1">
        <v>11.472774340000001</v>
      </c>
      <c r="Q51" s="1">
        <v>0</v>
      </c>
      <c r="R51" s="1">
        <f>SUM(O51+P51+Q51)</f>
        <v>11.772027650000002</v>
      </c>
      <c r="S51" s="16">
        <v>36</v>
      </c>
    </row>
    <row r="52" spans="1:19" ht="12.75" customHeight="1" x14ac:dyDescent="0.2">
      <c r="A52" s="13">
        <v>37</v>
      </c>
      <c r="B52" s="18" t="s">
        <v>29</v>
      </c>
      <c r="C52" s="1">
        <f>SUM(C53+C54)</f>
        <v>217.4904362</v>
      </c>
      <c r="D52" s="1">
        <f>SUM(D53+D54)</f>
        <v>39.629889599999998</v>
      </c>
      <c r="E52" s="1">
        <f>SUM(E53+E54)</f>
        <v>0</v>
      </c>
      <c r="F52" s="1">
        <f t="shared" ref="F52:J52" si="70">SUM(F53+F54)</f>
        <v>257.12032580000005</v>
      </c>
      <c r="G52" s="1">
        <f>SUM(G53+G54)</f>
        <v>257.12032580000005</v>
      </c>
      <c r="H52" s="1">
        <f>SUM(H53+H54)</f>
        <v>-94.385407179999987</v>
      </c>
      <c r="I52" s="1">
        <f>SUM(I53+I54)</f>
        <v>0</v>
      </c>
      <c r="J52" s="1">
        <f t="shared" si="70"/>
        <v>162.73491862000003</v>
      </c>
      <c r="K52" s="1">
        <f>SUM(K53+K54)</f>
        <v>162.73491862000003</v>
      </c>
      <c r="L52" s="1">
        <f>SUM(L53+L54)</f>
        <v>-41.122544429999998</v>
      </c>
      <c r="M52" s="1">
        <f>SUM(M53+M54)</f>
        <v>0</v>
      </c>
      <c r="N52" s="1">
        <f t="shared" ref="N52" si="71">SUM(N53+N54)</f>
        <v>121.61237419000003</v>
      </c>
      <c r="O52" s="1">
        <f>SUM(O53+O54)</f>
        <v>121.61237419000003</v>
      </c>
      <c r="P52" s="1">
        <f>SUM(P53+P54)</f>
        <v>-29.859349430000002</v>
      </c>
      <c r="Q52" s="1">
        <f>SUM(Q53+Q54)</f>
        <v>0</v>
      </c>
      <c r="R52" s="1">
        <f t="shared" ref="R52" si="72">SUM(R53+R54)</f>
        <v>91.753024760000031</v>
      </c>
      <c r="S52" s="16">
        <v>37</v>
      </c>
    </row>
    <row r="53" spans="1:19" ht="12.6" customHeight="1" x14ac:dyDescent="0.2">
      <c r="A53" s="13">
        <v>38</v>
      </c>
      <c r="B53" s="19" t="s">
        <v>30</v>
      </c>
      <c r="C53" s="1">
        <v>217.25264781000001</v>
      </c>
      <c r="D53" s="1">
        <v>39.250745430000002</v>
      </c>
      <c r="E53" s="1">
        <v>0</v>
      </c>
      <c r="F53" s="1">
        <f>SUM(C53+D53+E53)</f>
        <v>256.50339324000004</v>
      </c>
      <c r="G53" s="1">
        <f t="shared" ref="G53:G55" si="73">SUM(F53)</f>
        <v>256.50339324000004</v>
      </c>
      <c r="H53" s="1">
        <v>-94.078969399999991</v>
      </c>
      <c r="I53" s="1">
        <v>0</v>
      </c>
      <c r="J53" s="1">
        <f>SUM(G53+H53+I53)</f>
        <v>162.42442384000003</v>
      </c>
      <c r="K53" s="1">
        <f t="shared" ref="K53:K55" si="74">SUM(J53)</f>
        <v>162.42442384000003</v>
      </c>
      <c r="L53" s="1">
        <v>-41.59339233</v>
      </c>
      <c r="M53" s="1">
        <v>0</v>
      </c>
      <c r="N53" s="1">
        <f>SUM(K53+L53+M53)</f>
        <v>120.83103151000003</v>
      </c>
      <c r="O53" s="1">
        <f t="shared" ref="O53:O55" si="75">SUM(N53)</f>
        <v>120.83103151000003</v>
      </c>
      <c r="P53" s="1">
        <v>-31.660367440000002</v>
      </c>
      <c r="Q53" s="1">
        <v>0</v>
      </c>
      <c r="R53" s="1">
        <f>SUM(O53+P53+Q53)</f>
        <v>89.170664070000029</v>
      </c>
      <c r="S53" s="16">
        <v>38</v>
      </c>
    </row>
    <row r="54" spans="1:19" ht="12.6" customHeight="1" x14ac:dyDescent="0.2">
      <c r="A54" s="13">
        <v>39</v>
      </c>
      <c r="B54" s="19" t="s">
        <v>31</v>
      </c>
      <c r="C54" s="1">
        <v>0.23778838999999999</v>
      </c>
      <c r="D54" s="1">
        <v>0.37914417</v>
      </c>
      <c r="E54" s="1">
        <v>0</v>
      </c>
      <c r="F54" s="1">
        <f>SUM(C54+D54+E54)</f>
        <v>0.61693255999999996</v>
      </c>
      <c r="G54" s="1">
        <f t="shared" si="73"/>
        <v>0.61693255999999996</v>
      </c>
      <c r="H54" s="1">
        <v>-0.30643777999999999</v>
      </c>
      <c r="I54" s="1">
        <v>0</v>
      </c>
      <c r="J54" s="1">
        <f>SUM(G54+H54+I54)</f>
        <v>0.31049477999999997</v>
      </c>
      <c r="K54" s="1">
        <f t="shared" si="74"/>
        <v>0.31049477999999997</v>
      </c>
      <c r="L54" s="1">
        <v>0.47084789999999999</v>
      </c>
      <c r="M54" s="1">
        <v>0</v>
      </c>
      <c r="N54" s="1">
        <f>SUM(K54+L54+M54)</f>
        <v>0.78134267999999996</v>
      </c>
      <c r="O54" s="1">
        <f t="shared" si="75"/>
        <v>0.78134267999999996</v>
      </c>
      <c r="P54" s="1">
        <v>1.8010180099999999</v>
      </c>
      <c r="Q54" s="1">
        <v>0</v>
      </c>
      <c r="R54" s="1">
        <f>SUM(O54+P54+Q54)</f>
        <v>2.5823606899999998</v>
      </c>
      <c r="S54" s="16">
        <v>39</v>
      </c>
    </row>
    <row r="55" spans="1:19" ht="12.6" customHeight="1" x14ac:dyDescent="0.2">
      <c r="A55" s="13">
        <v>40</v>
      </c>
      <c r="B55" s="18" t="s">
        <v>32</v>
      </c>
      <c r="C55" s="2">
        <v>0</v>
      </c>
      <c r="D55" s="2">
        <v>0</v>
      </c>
      <c r="E55" s="2">
        <v>0</v>
      </c>
      <c r="F55" s="1">
        <f>SUM(C55+D55+E55)</f>
        <v>0</v>
      </c>
      <c r="G55" s="1">
        <f t="shared" si="73"/>
        <v>0</v>
      </c>
      <c r="H55" s="2">
        <v>0</v>
      </c>
      <c r="I55" s="2">
        <v>0</v>
      </c>
      <c r="J55" s="1">
        <f>SUM(G55+H55+I55)</f>
        <v>0</v>
      </c>
      <c r="K55" s="1">
        <f t="shared" si="74"/>
        <v>0</v>
      </c>
      <c r="L55" s="2">
        <v>0</v>
      </c>
      <c r="M55" s="2">
        <v>0</v>
      </c>
      <c r="N55" s="1">
        <f>SUM(K55+L55+M55)</f>
        <v>0</v>
      </c>
      <c r="O55" s="1">
        <f t="shared" si="75"/>
        <v>0</v>
      </c>
      <c r="P55" s="2">
        <v>0</v>
      </c>
      <c r="Q55" s="2">
        <v>0</v>
      </c>
      <c r="R55" s="1">
        <f>SUM(O55+P55+Q55)</f>
        <v>0</v>
      </c>
      <c r="S55" s="16">
        <v>40</v>
      </c>
    </row>
    <row r="56" spans="1:19" ht="12.75" customHeight="1" x14ac:dyDescent="0.2">
      <c r="A56" s="13">
        <v>41</v>
      </c>
      <c r="B56" s="18" t="s">
        <v>104</v>
      </c>
      <c r="C56" s="30">
        <f t="shared" ref="C56:R56" si="76">SUM(C57+C70+C79+C86)</f>
        <v>64644.316308620007</v>
      </c>
      <c r="D56" s="30">
        <f t="shared" si="76"/>
        <v>-1993.6345101700001</v>
      </c>
      <c r="E56" s="30">
        <f t="shared" si="76"/>
        <v>0</v>
      </c>
      <c r="F56" s="30">
        <f t="shared" si="76"/>
        <v>62650.681798450016</v>
      </c>
      <c r="G56" s="30">
        <f t="shared" si="76"/>
        <v>62650.681798450016</v>
      </c>
      <c r="H56" s="30">
        <f t="shared" si="76"/>
        <v>2019.2493371099999</v>
      </c>
      <c r="I56" s="30">
        <f t="shared" si="76"/>
        <v>0</v>
      </c>
      <c r="J56" s="30">
        <f t="shared" si="76"/>
        <v>64669.931135560015</v>
      </c>
      <c r="K56" s="30">
        <f t="shared" si="76"/>
        <v>64669.931135560015</v>
      </c>
      <c r="L56" s="30">
        <f t="shared" si="76"/>
        <v>1779.3598574199998</v>
      </c>
      <c r="M56" s="30">
        <f t="shared" si="76"/>
        <v>0</v>
      </c>
      <c r="N56" s="30">
        <f t="shared" si="76"/>
        <v>66449.290992980023</v>
      </c>
      <c r="O56" s="30">
        <f t="shared" si="76"/>
        <v>66449.290992980023</v>
      </c>
      <c r="P56" s="30">
        <f t="shared" si="76"/>
        <v>2487.3105462399999</v>
      </c>
      <c r="Q56" s="30">
        <f t="shared" si="76"/>
        <v>0</v>
      </c>
      <c r="R56" s="30">
        <f t="shared" si="76"/>
        <v>68936.601539220021</v>
      </c>
      <c r="S56" s="16">
        <v>41</v>
      </c>
    </row>
    <row r="57" spans="1:19" ht="12.75" customHeight="1" x14ac:dyDescent="0.2">
      <c r="A57" s="13">
        <v>42</v>
      </c>
      <c r="B57" s="18" t="s">
        <v>37</v>
      </c>
      <c r="C57" s="30">
        <f>SUM(C58)</f>
        <v>10643.54539789</v>
      </c>
      <c r="D57" s="30">
        <f>SUM(D58)</f>
        <v>-70.746568530000005</v>
      </c>
      <c r="E57" s="30">
        <f>SUM(E58)</f>
        <v>0</v>
      </c>
      <c r="F57" s="30">
        <f t="shared" ref="F57:J57" si="77">SUM(F58)</f>
        <v>10572.798829360001</v>
      </c>
      <c r="G57" s="30">
        <f>SUM(G58)</f>
        <v>10572.798829360001</v>
      </c>
      <c r="H57" s="30">
        <f>SUM(H58)</f>
        <v>371.63829954000005</v>
      </c>
      <c r="I57" s="30">
        <f>SUM(I58)</f>
        <v>0</v>
      </c>
      <c r="J57" s="30">
        <f t="shared" si="77"/>
        <v>10944.437128900001</v>
      </c>
      <c r="K57" s="30">
        <f>SUM(K58)</f>
        <v>10944.437128900001</v>
      </c>
      <c r="L57" s="30">
        <f>SUM(L58)</f>
        <v>195.26177427000002</v>
      </c>
      <c r="M57" s="30">
        <f>SUM(M58)</f>
        <v>0</v>
      </c>
      <c r="N57" s="30">
        <f t="shared" ref="N57:R57" si="78">SUM(N58)</f>
        <v>11139.698903170001</v>
      </c>
      <c r="O57" s="30">
        <f>SUM(O58)</f>
        <v>11139.698903170001</v>
      </c>
      <c r="P57" s="30">
        <f>SUM(P58)</f>
        <v>-74.99280951999998</v>
      </c>
      <c r="Q57" s="30">
        <f>SUM(Q58)</f>
        <v>0</v>
      </c>
      <c r="R57" s="30">
        <f t="shared" si="78"/>
        <v>11064.70609365</v>
      </c>
      <c r="S57" s="16">
        <v>42</v>
      </c>
    </row>
    <row r="58" spans="1:19" ht="12.75" customHeight="1" x14ac:dyDescent="0.2">
      <c r="A58" s="13">
        <v>43</v>
      </c>
      <c r="B58" s="18" t="s">
        <v>38</v>
      </c>
      <c r="C58" s="1">
        <f>SUM(C59+C64)</f>
        <v>10643.54539789</v>
      </c>
      <c r="D58" s="1">
        <f>SUM(D59+D64)</f>
        <v>-70.746568530000005</v>
      </c>
      <c r="E58" s="1">
        <f>SUM(E59+E64)</f>
        <v>0</v>
      </c>
      <c r="F58" s="1">
        <f t="shared" ref="F58:J58" si="79">SUM(F59+F64)</f>
        <v>10572.798829360001</v>
      </c>
      <c r="G58" s="1">
        <f>SUM(G59+G64)</f>
        <v>10572.798829360001</v>
      </c>
      <c r="H58" s="1">
        <f>SUM(H59+H64)</f>
        <v>371.63829954000005</v>
      </c>
      <c r="I58" s="1">
        <f>SUM(I59+I64)</f>
        <v>0</v>
      </c>
      <c r="J58" s="1">
        <f t="shared" si="79"/>
        <v>10944.437128900001</v>
      </c>
      <c r="K58" s="1">
        <f>SUM(K59+K64)</f>
        <v>10944.437128900001</v>
      </c>
      <c r="L58" s="1">
        <f>SUM(L59+L64)</f>
        <v>195.26177427000002</v>
      </c>
      <c r="M58" s="1">
        <f>SUM(M59+M64)</f>
        <v>0</v>
      </c>
      <c r="N58" s="1">
        <f t="shared" ref="N58" si="80">SUM(N59+N64)</f>
        <v>11139.698903170001</v>
      </c>
      <c r="O58" s="1">
        <f>SUM(O59+O64)</f>
        <v>11139.698903170001</v>
      </c>
      <c r="P58" s="1">
        <f>SUM(P59+P64)</f>
        <v>-74.99280951999998</v>
      </c>
      <c r="Q58" s="1">
        <f>SUM(Q59+Q64)</f>
        <v>0</v>
      </c>
      <c r="R58" s="1">
        <f t="shared" ref="R58" si="81">SUM(R59+R64)</f>
        <v>11064.70609365</v>
      </c>
      <c r="S58" s="16">
        <v>43</v>
      </c>
    </row>
    <row r="59" spans="1:19" ht="12.75" customHeight="1" x14ac:dyDescent="0.2">
      <c r="A59" s="13">
        <v>44</v>
      </c>
      <c r="B59" s="18" t="s">
        <v>39</v>
      </c>
      <c r="C59" s="1">
        <f>SUM(C60+C61+C62+C63)</f>
        <v>3002.3041955699991</v>
      </c>
      <c r="D59" s="1">
        <f>SUM(D60+D61+D62+D63)</f>
        <v>15.911019150000003</v>
      </c>
      <c r="E59" s="1">
        <f>SUM(E60+E61+E62+E63)</f>
        <v>0</v>
      </c>
      <c r="F59" s="1">
        <f t="shared" ref="F59:J59" si="82">SUM(F60+F61+F62+F63)</f>
        <v>3018.2152147199995</v>
      </c>
      <c r="G59" s="1">
        <f>SUM(G60+G61+G62+G63)</f>
        <v>3018.2152147199995</v>
      </c>
      <c r="H59" s="1">
        <f>SUM(H60+H61+H62+H63)</f>
        <v>92.990208410000008</v>
      </c>
      <c r="I59" s="1">
        <f>SUM(I60+I61+I62+I63)</f>
        <v>0</v>
      </c>
      <c r="J59" s="1">
        <f t="shared" si="82"/>
        <v>3111.2054231299994</v>
      </c>
      <c r="K59" s="1">
        <f>SUM(K60+K61+K62+K63)</f>
        <v>3111.2054231299994</v>
      </c>
      <c r="L59" s="1">
        <f>SUM(L60+L61+L62+L63)</f>
        <v>33.59705641</v>
      </c>
      <c r="M59" s="1">
        <f>SUM(M60+M61+M62+M63)</f>
        <v>0</v>
      </c>
      <c r="N59" s="1">
        <f t="shared" ref="N59" si="83">SUM(N60+N61+N62+N63)</f>
        <v>3144.8024795399992</v>
      </c>
      <c r="O59" s="1">
        <f>SUM(O60+O61+O62+O63)</f>
        <v>3144.8024795399992</v>
      </c>
      <c r="P59" s="1">
        <f>SUM(P60+P61+P62+P63)</f>
        <v>-19.798943809999997</v>
      </c>
      <c r="Q59" s="1">
        <f>SUM(Q60+Q61+Q62+Q63)</f>
        <v>0</v>
      </c>
      <c r="R59" s="1">
        <f t="shared" ref="R59" si="84">SUM(R60+R61+R62+R63)</f>
        <v>3125.0035357299994</v>
      </c>
      <c r="S59" s="16">
        <v>44</v>
      </c>
    </row>
    <row r="60" spans="1:19" ht="12.6" customHeight="1" x14ac:dyDescent="0.2">
      <c r="A60" s="13">
        <v>45</v>
      </c>
      <c r="B60" s="19" t="s">
        <v>40</v>
      </c>
      <c r="C60" s="1">
        <v>1074.6946239900001</v>
      </c>
      <c r="D60" s="1">
        <v>20.372753540000001</v>
      </c>
      <c r="E60" s="1">
        <v>0</v>
      </c>
      <c r="F60" s="1">
        <f>SUM(C60+D60+E60)</f>
        <v>1095.0673775300002</v>
      </c>
      <c r="G60" s="1">
        <f t="shared" ref="G60:G63" si="85">SUM(F60)</f>
        <v>1095.0673775300002</v>
      </c>
      <c r="H60" s="1">
        <v>14.579955780000001</v>
      </c>
      <c r="I60" s="1">
        <v>0</v>
      </c>
      <c r="J60" s="1">
        <f>SUM(G60+H60+I60)</f>
        <v>1109.6473333100002</v>
      </c>
      <c r="K60" s="1">
        <f t="shared" ref="K60:K63" si="86">SUM(J60)</f>
        <v>1109.6473333100002</v>
      </c>
      <c r="L60" s="1">
        <v>7.4999057899999997</v>
      </c>
      <c r="M60" s="1">
        <v>0</v>
      </c>
      <c r="N60" s="1">
        <f>SUM(K60+L60+M60)</f>
        <v>1117.1472391000002</v>
      </c>
      <c r="O60" s="1">
        <f t="shared" ref="O60:O63" si="87">SUM(N60)</f>
        <v>1117.1472391000002</v>
      </c>
      <c r="P60" s="1">
        <v>8.8106870100000005</v>
      </c>
      <c r="Q60" s="1">
        <v>0</v>
      </c>
      <c r="R60" s="1">
        <f>SUM(O60+P60+Q60)</f>
        <v>1125.9579261100002</v>
      </c>
      <c r="S60" s="16">
        <v>45</v>
      </c>
    </row>
    <row r="61" spans="1:19" ht="12.6" customHeight="1" x14ac:dyDescent="0.2">
      <c r="A61" s="13">
        <v>46</v>
      </c>
      <c r="B61" s="19" t="s">
        <v>41</v>
      </c>
      <c r="C61" s="2">
        <v>0</v>
      </c>
      <c r="D61" s="2">
        <v>0</v>
      </c>
      <c r="E61" s="2">
        <v>0</v>
      </c>
      <c r="F61" s="1">
        <f>SUM(C61+D61+E61)</f>
        <v>0</v>
      </c>
      <c r="G61" s="1">
        <f t="shared" si="85"/>
        <v>0</v>
      </c>
      <c r="H61" s="2">
        <v>0</v>
      </c>
      <c r="I61" s="2">
        <v>0</v>
      </c>
      <c r="J61" s="1">
        <f>SUM(G61+H61+I61)</f>
        <v>0</v>
      </c>
      <c r="K61" s="1">
        <f t="shared" si="86"/>
        <v>0</v>
      </c>
      <c r="L61" s="2">
        <v>0</v>
      </c>
      <c r="M61" s="2">
        <v>0</v>
      </c>
      <c r="N61" s="1">
        <f>SUM(K61+L61+M61)</f>
        <v>0</v>
      </c>
      <c r="O61" s="1">
        <f t="shared" si="87"/>
        <v>0</v>
      </c>
      <c r="P61" s="2">
        <v>0</v>
      </c>
      <c r="Q61" s="2">
        <v>0</v>
      </c>
      <c r="R61" s="1">
        <f>SUM(O61+P61+Q61)</f>
        <v>0</v>
      </c>
      <c r="S61" s="16">
        <v>46</v>
      </c>
    </row>
    <row r="62" spans="1:19" ht="12.6" customHeight="1" x14ac:dyDescent="0.2">
      <c r="A62" s="13">
        <v>47</v>
      </c>
      <c r="B62" s="19" t="s">
        <v>42</v>
      </c>
      <c r="C62" s="1">
        <v>1820.3605307699993</v>
      </c>
      <c r="D62" s="1">
        <v>-2.4557589800000001</v>
      </c>
      <c r="E62" s="1">
        <v>0</v>
      </c>
      <c r="F62" s="1">
        <f>SUM(C62+D62+E62)</f>
        <v>1817.9047717899994</v>
      </c>
      <c r="G62" s="1">
        <f t="shared" si="85"/>
        <v>1817.9047717899994</v>
      </c>
      <c r="H62" s="1">
        <v>-12.365953599999999</v>
      </c>
      <c r="I62" s="1">
        <v>0</v>
      </c>
      <c r="J62" s="1">
        <f>SUM(G62+H62+I62)</f>
        <v>1805.5388181899993</v>
      </c>
      <c r="K62" s="1">
        <f t="shared" si="86"/>
        <v>1805.5388181899993</v>
      </c>
      <c r="L62" s="1">
        <v>20.663251800000001</v>
      </c>
      <c r="M62" s="1">
        <v>0</v>
      </c>
      <c r="N62" s="1">
        <f>SUM(K62+L62+M62)</f>
        <v>1826.2020699899992</v>
      </c>
      <c r="O62" s="1">
        <f t="shared" si="87"/>
        <v>1826.2020699899992</v>
      </c>
      <c r="P62" s="1">
        <v>-33.20483153</v>
      </c>
      <c r="Q62" s="1">
        <v>0</v>
      </c>
      <c r="R62" s="1">
        <f>SUM(O62+P62+Q62)</f>
        <v>1792.9972384599992</v>
      </c>
      <c r="S62" s="16">
        <v>47</v>
      </c>
    </row>
    <row r="63" spans="1:19" ht="12.6" customHeight="1" x14ac:dyDescent="0.2">
      <c r="A63" s="13">
        <v>48</v>
      </c>
      <c r="B63" s="19" t="s">
        <v>43</v>
      </c>
      <c r="C63" s="1">
        <v>107.24904081</v>
      </c>
      <c r="D63" s="1">
        <v>-2.00597541</v>
      </c>
      <c r="E63" s="1">
        <v>0</v>
      </c>
      <c r="F63" s="1">
        <f>SUM(C63+D63+E63)</f>
        <v>105.24306539999999</v>
      </c>
      <c r="G63" s="1">
        <f t="shared" si="85"/>
        <v>105.24306539999999</v>
      </c>
      <c r="H63" s="1">
        <v>90.77620623</v>
      </c>
      <c r="I63" s="1">
        <v>0</v>
      </c>
      <c r="J63" s="1">
        <f>SUM(G63+H63+I63)</f>
        <v>196.01927162999999</v>
      </c>
      <c r="K63" s="1">
        <f t="shared" si="86"/>
        <v>196.01927162999999</v>
      </c>
      <c r="L63" s="1">
        <v>5.4338988199999996</v>
      </c>
      <c r="M63" s="1">
        <v>0</v>
      </c>
      <c r="N63" s="1">
        <f>SUM(K63+L63+M63)</f>
        <v>201.45317044999999</v>
      </c>
      <c r="O63" s="1">
        <f t="shared" si="87"/>
        <v>201.45317044999999</v>
      </c>
      <c r="P63" s="1">
        <v>4.5952007100000003</v>
      </c>
      <c r="Q63" s="1">
        <v>0</v>
      </c>
      <c r="R63" s="1">
        <f>SUM(O63+P63+Q63)</f>
        <v>206.04837115999999</v>
      </c>
      <c r="S63" s="16">
        <v>48</v>
      </c>
    </row>
    <row r="64" spans="1:19" ht="12.75" customHeight="1" x14ac:dyDescent="0.2">
      <c r="A64" s="13">
        <v>49</v>
      </c>
      <c r="B64" s="18" t="s">
        <v>44</v>
      </c>
      <c r="C64" s="1">
        <f t="shared" ref="C64:R64" si="88">SUM(C65+C66+C67+C68)</f>
        <v>7641.2412023200013</v>
      </c>
      <c r="D64" s="1">
        <f t="shared" si="88"/>
        <v>-86.657587680000006</v>
      </c>
      <c r="E64" s="1">
        <f t="shared" si="88"/>
        <v>0</v>
      </c>
      <c r="F64" s="1">
        <f t="shared" si="88"/>
        <v>7554.5836146400015</v>
      </c>
      <c r="G64" s="1">
        <f t="shared" si="88"/>
        <v>7554.5836146400015</v>
      </c>
      <c r="H64" s="1">
        <f t="shared" si="88"/>
        <v>278.64809113000001</v>
      </c>
      <c r="I64" s="1">
        <f t="shared" si="88"/>
        <v>0</v>
      </c>
      <c r="J64" s="1">
        <f t="shared" si="88"/>
        <v>7833.2317057700011</v>
      </c>
      <c r="K64" s="1">
        <f t="shared" si="88"/>
        <v>7833.2317057700011</v>
      </c>
      <c r="L64" s="1">
        <f t="shared" si="88"/>
        <v>161.66471786000002</v>
      </c>
      <c r="M64" s="1">
        <f t="shared" si="88"/>
        <v>0</v>
      </c>
      <c r="N64" s="1">
        <f t="shared" si="88"/>
        <v>7994.8964236300017</v>
      </c>
      <c r="O64" s="1">
        <f t="shared" si="88"/>
        <v>7994.8964236300017</v>
      </c>
      <c r="P64" s="1">
        <f t="shared" si="88"/>
        <v>-55.19386570999999</v>
      </c>
      <c r="Q64" s="1">
        <f t="shared" si="88"/>
        <v>0</v>
      </c>
      <c r="R64" s="1">
        <f t="shared" si="88"/>
        <v>7939.7025579200008</v>
      </c>
      <c r="S64" s="16">
        <v>49</v>
      </c>
    </row>
    <row r="65" spans="1:19" ht="12.6" customHeight="1" x14ac:dyDescent="0.2">
      <c r="A65" s="13">
        <v>50</v>
      </c>
      <c r="B65" s="19" t="s">
        <v>40</v>
      </c>
      <c r="C65" s="1">
        <v>1493.1556942600007</v>
      </c>
      <c r="D65" s="1">
        <v>21.095665929999999</v>
      </c>
      <c r="E65" s="1">
        <v>0</v>
      </c>
      <c r="F65" s="1">
        <f>SUM(C65+D65+E65)</f>
        <v>1514.2513601900007</v>
      </c>
      <c r="G65" s="1">
        <f t="shared" ref="G65:G68" si="89">SUM(F65)</f>
        <v>1514.2513601900007</v>
      </c>
      <c r="H65" s="1">
        <v>9.3771909999999998</v>
      </c>
      <c r="I65" s="1">
        <v>0</v>
      </c>
      <c r="J65" s="1">
        <f>SUM(G65+H65+I65)</f>
        <v>1523.6285511900007</v>
      </c>
      <c r="K65" s="1">
        <f t="shared" ref="K65:K68" si="90">SUM(J65)</f>
        <v>1523.6285511900007</v>
      </c>
      <c r="L65" s="1">
        <v>20.12480686</v>
      </c>
      <c r="M65" s="1">
        <v>0</v>
      </c>
      <c r="N65" s="1">
        <f>SUM(K65+L65+M65)</f>
        <v>1543.7533580500008</v>
      </c>
      <c r="O65" s="1">
        <f t="shared" ref="O65:O68" si="91">SUM(N65)</f>
        <v>1543.7533580500008</v>
      </c>
      <c r="P65" s="1">
        <v>12.210872800000001</v>
      </c>
      <c r="Q65" s="1">
        <v>0</v>
      </c>
      <c r="R65" s="1">
        <f>SUM(O65+P65+Q65)</f>
        <v>1555.9642308500008</v>
      </c>
      <c r="S65" s="16">
        <v>50</v>
      </c>
    </row>
    <row r="66" spans="1:19" ht="12.6" customHeight="1" x14ac:dyDescent="0.2">
      <c r="A66" s="13">
        <v>51</v>
      </c>
      <c r="B66" s="19" t="s">
        <v>41</v>
      </c>
      <c r="C66" s="2">
        <v>0</v>
      </c>
      <c r="D66" s="2">
        <v>0</v>
      </c>
      <c r="E66" s="2">
        <v>0</v>
      </c>
      <c r="F66" s="1">
        <f>SUM(C66+D66+E66)</f>
        <v>0</v>
      </c>
      <c r="G66" s="1">
        <f t="shared" si="89"/>
        <v>0</v>
      </c>
      <c r="H66" s="2">
        <v>0</v>
      </c>
      <c r="I66" s="2">
        <v>0</v>
      </c>
      <c r="J66" s="1">
        <f>SUM(G66+H66+I66)</f>
        <v>0</v>
      </c>
      <c r="K66" s="1">
        <f t="shared" si="90"/>
        <v>0</v>
      </c>
      <c r="L66" s="2">
        <v>0</v>
      </c>
      <c r="M66" s="2">
        <v>0</v>
      </c>
      <c r="N66" s="1">
        <f>SUM(K66+L66+M66)</f>
        <v>0</v>
      </c>
      <c r="O66" s="1">
        <f t="shared" si="91"/>
        <v>0</v>
      </c>
      <c r="P66" s="2">
        <v>0</v>
      </c>
      <c r="Q66" s="2">
        <v>0</v>
      </c>
      <c r="R66" s="1">
        <f>SUM(O66+P66+Q66)</f>
        <v>0</v>
      </c>
      <c r="S66" s="16">
        <v>51</v>
      </c>
    </row>
    <row r="67" spans="1:19" ht="12.6" customHeight="1" x14ac:dyDescent="0.2">
      <c r="A67" s="13">
        <v>52</v>
      </c>
      <c r="B67" s="19" t="s">
        <v>42</v>
      </c>
      <c r="C67" s="1">
        <v>5783.4193994800007</v>
      </c>
      <c r="D67" s="1">
        <v>-113.47799949</v>
      </c>
      <c r="E67" s="1">
        <v>0</v>
      </c>
      <c r="F67" s="1">
        <f>SUM(C67+D67+E67)</f>
        <v>5669.9413999900007</v>
      </c>
      <c r="G67" s="1">
        <f t="shared" si="89"/>
        <v>5669.9413999900007</v>
      </c>
      <c r="H67" s="1">
        <v>243.59987566999999</v>
      </c>
      <c r="I67" s="1">
        <v>0</v>
      </c>
      <c r="J67" s="1">
        <f>SUM(G67+H67+I67)</f>
        <v>5913.5412756600008</v>
      </c>
      <c r="K67" s="1">
        <f t="shared" si="90"/>
        <v>5913.5412756600008</v>
      </c>
      <c r="L67" s="1">
        <v>131.02299729000001</v>
      </c>
      <c r="M67" s="1">
        <v>0</v>
      </c>
      <c r="N67" s="1">
        <f>SUM(K67+L67+M67)</f>
        <v>6044.5642729500005</v>
      </c>
      <c r="O67" s="1">
        <f t="shared" si="91"/>
        <v>6044.5642729500005</v>
      </c>
      <c r="P67" s="1">
        <v>-72.857594919999997</v>
      </c>
      <c r="Q67" s="1">
        <v>0</v>
      </c>
      <c r="R67" s="1">
        <f>SUM(O67+P67+Q67)</f>
        <v>5971.7066780300001</v>
      </c>
      <c r="S67" s="16">
        <v>52</v>
      </c>
    </row>
    <row r="68" spans="1:19" ht="12.6" customHeight="1" x14ac:dyDescent="0.2">
      <c r="A68" s="13">
        <v>53</v>
      </c>
      <c r="B68" s="19" t="s">
        <v>43</v>
      </c>
      <c r="C68" s="1">
        <v>364.66610857999984</v>
      </c>
      <c r="D68" s="1">
        <v>5.7247458800000004</v>
      </c>
      <c r="E68" s="1">
        <v>0</v>
      </c>
      <c r="F68" s="1">
        <f>SUM(C68+D68+E68)</f>
        <v>370.39085445999984</v>
      </c>
      <c r="G68" s="1">
        <f t="shared" si="89"/>
        <v>370.39085445999984</v>
      </c>
      <c r="H68" s="1">
        <v>25.671024460000002</v>
      </c>
      <c r="I68" s="1">
        <v>0</v>
      </c>
      <c r="J68" s="1">
        <f>SUM(G68+H68+I68)</f>
        <v>396.06187891999986</v>
      </c>
      <c r="K68" s="1">
        <f t="shared" si="90"/>
        <v>396.06187891999986</v>
      </c>
      <c r="L68" s="1">
        <v>10.516913710000001</v>
      </c>
      <c r="M68" s="1">
        <v>0</v>
      </c>
      <c r="N68" s="1">
        <f>SUM(K68+L68+M68)</f>
        <v>406.57879262999984</v>
      </c>
      <c r="O68" s="1">
        <f t="shared" si="91"/>
        <v>406.57879262999984</v>
      </c>
      <c r="P68" s="1">
        <v>5.4528564099999999</v>
      </c>
      <c r="Q68" s="1">
        <v>0</v>
      </c>
      <c r="R68" s="1">
        <f>SUM(O68+P68+Q68)</f>
        <v>412.03164903999982</v>
      </c>
      <c r="S68" s="16">
        <v>53</v>
      </c>
    </row>
    <row r="69" spans="1:19" ht="12.75" customHeight="1" x14ac:dyDescent="0.2">
      <c r="A69" s="13"/>
      <c r="B69" s="18" t="s">
        <v>171</v>
      </c>
      <c r="C69" s="2"/>
      <c r="D69" s="2"/>
      <c r="E69" s="2"/>
      <c r="F69" s="1"/>
      <c r="G69" s="2"/>
      <c r="H69" s="2"/>
      <c r="I69" s="2"/>
      <c r="J69" s="1"/>
      <c r="K69" s="2"/>
      <c r="L69" s="2"/>
      <c r="M69" s="2"/>
      <c r="N69" s="1"/>
      <c r="O69" s="2"/>
      <c r="P69" s="2"/>
      <c r="Q69" s="2"/>
      <c r="R69" s="1"/>
      <c r="S69" s="16"/>
    </row>
    <row r="70" spans="1:19" ht="13.7" customHeight="1" x14ac:dyDescent="0.2">
      <c r="A70" s="13">
        <v>54</v>
      </c>
      <c r="B70" s="18" t="s">
        <v>45</v>
      </c>
      <c r="C70" s="30">
        <f t="shared" ref="C70:R70" si="92">SUM(C71+C72+C73+C78)</f>
        <v>29518.832386530012</v>
      </c>
      <c r="D70" s="30">
        <f t="shared" si="92"/>
        <v>1084.37771821</v>
      </c>
      <c r="E70" s="30">
        <f t="shared" si="92"/>
        <v>0</v>
      </c>
      <c r="F70" s="30">
        <f t="shared" si="92"/>
        <v>30603.21010474001</v>
      </c>
      <c r="G70" s="30">
        <f t="shared" si="92"/>
        <v>30603.21010474001</v>
      </c>
      <c r="H70" s="30">
        <f t="shared" si="92"/>
        <v>1123.1363229799999</v>
      </c>
      <c r="I70" s="30">
        <f t="shared" si="92"/>
        <v>0</v>
      </c>
      <c r="J70" s="30">
        <f t="shared" si="92"/>
        <v>31726.346427720011</v>
      </c>
      <c r="K70" s="30">
        <f t="shared" si="92"/>
        <v>31726.346427720011</v>
      </c>
      <c r="L70" s="30">
        <f t="shared" si="92"/>
        <v>1520.19011409</v>
      </c>
      <c r="M70" s="30">
        <f t="shared" si="92"/>
        <v>0</v>
      </c>
      <c r="N70" s="30">
        <f t="shared" si="92"/>
        <v>33246.536541810012</v>
      </c>
      <c r="O70" s="30">
        <f t="shared" si="92"/>
        <v>33246.536541810012</v>
      </c>
      <c r="P70" s="30">
        <f t="shared" si="92"/>
        <v>1271.2328783400001</v>
      </c>
      <c r="Q70" s="30">
        <f t="shared" si="92"/>
        <v>0</v>
      </c>
      <c r="R70" s="30">
        <f t="shared" si="92"/>
        <v>34517.769420150013</v>
      </c>
      <c r="S70" s="16">
        <v>54</v>
      </c>
    </row>
    <row r="71" spans="1:19" ht="12.95" customHeight="1" x14ac:dyDescent="0.2">
      <c r="A71" s="13">
        <v>55</v>
      </c>
      <c r="B71" s="19" t="s">
        <v>46</v>
      </c>
      <c r="C71" s="2">
        <v>0</v>
      </c>
      <c r="D71" s="2">
        <v>0</v>
      </c>
      <c r="E71" s="2">
        <v>0</v>
      </c>
      <c r="F71" s="1">
        <f>SUM(C71+D71+E71)</f>
        <v>0</v>
      </c>
      <c r="G71" s="1">
        <f t="shared" ref="G71:G72" si="93">SUM(F71)</f>
        <v>0</v>
      </c>
      <c r="H71" s="2">
        <v>0</v>
      </c>
      <c r="I71" s="2">
        <v>0</v>
      </c>
      <c r="J71" s="1">
        <f>SUM(G71+H71+I71)</f>
        <v>0</v>
      </c>
      <c r="K71" s="1">
        <f t="shared" ref="K71:K72" si="94">SUM(J71)</f>
        <v>0</v>
      </c>
      <c r="L71" s="2">
        <v>0</v>
      </c>
      <c r="M71" s="2">
        <v>0</v>
      </c>
      <c r="N71" s="1">
        <f>SUM(K71+L71+M71)</f>
        <v>0</v>
      </c>
      <c r="O71" s="1">
        <f t="shared" ref="O71:O72" si="95">SUM(N71)</f>
        <v>0</v>
      </c>
      <c r="P71" s="2">
        <v>0</v>
      </c>
      <c r="Q71" s="2">
        <v>0</v>
      </c>
      <c r="R71" s="1">
        <f>SUM(O71+P71+Q71)</f>
        <v>0</v>
      </c>
      <c r="S71" s="16">
        <v>55</v>
      </c>
    </row>
    <row r="72" spans="1:19" ht="12.95" customHeight="1" x14ac:dyDescent="0.2">
      <c r="A72" s="13">
        <v>56</v>
      </c>
      <c r="B72" s="18" t="s">
        <v>47</v>
      </c>
      <c r="C72" s="1">
        <v>257.5</v>
      </c>
      <c r="D72" s="1">
        <v>0</v>
      </c>
      <c r="E72" s="1">
        <v>0</v>
      </c>
      <c r="F72" s="1">
        <f>SUM(C72+D72+E72)</f>
        <v>257.5</v>
      </c>
      <c r="G72" s="1">
        <f t="shared" si="93"/>
        <v>257.5</v>
      </c>
      <c r="H72" s="1">
        <v>0</v>
      </c>
      <c r="I72" s="1">
        <v>0</v>
      </c>
      <c r="J72" s="1">
        <f>SUM(G72+H72+I72)</f>
        <v>257.5</v>
      </c>
      <c r="K72" s="1">
        <f t="shared" si="94"/>
        <v>257.5</v>
      </c>
      <c r="L72" s="1">
        <v>0</v>
      </c>
      <c r="M72" s="1">
        <v>0</v>
      </c>
      <c r="N72" s="1">
        <f>SUM(K72+L72+M72)</f>
        <v>257.5</v>
      </c>
      <c r="O72" s="1">
        <f t="shared" si="95"/>
        <v>257.5</v>
      </c>
      <c r="P72" s="1">
        <v>0</v>
      </c>
      <c r="Q72" s="1">
        <v>0</v>
      </c>
      <c r="R72" s="1">
        <f>SUM(O72+P72+Q72)</f>
        <v>257.5</v>
      </c>
      <c r="S72" s="16">
        <v>56</v>
      </c>
    </row>
    <row r="73" spans="1:19" ht="13.7" customHeight="1" x14ac:dyDescent="0.2">
      <c r="A73" s="13">
        <v>57</v>
      </c>
      <c r="B73" s="19" t="s">
        <v>48</v>
      </c>
      <c r="C73" s="1">
        <f>SUM(C74+C75)</f>
        <v>29261.332386530012</v>
      </c>
      <c r="D73" s="1">
        <f>SUM(D74+D75)</f>
        <v>1084.37771821</v>
      </c>
      <c r="E73" s="1">
        <f>SUM(E74+E75)</f>
        <v>0</v>
      </c>
      <c r="F73" s="1">
        <f t="shared" ref="F73:J73" si="96">SUM(F74+F75)</f>
        <v>30345.71010474001</v>
      </c>
      <c r="G73" s="1">
        <f>SUM(G74+G75)</f>
        <v>30345.71010474001</v>
      </c>
      <c r="H73" s="1">
        <f>SUM(H74+H75)</f>
        <v>1123.1363229799999</v>
      </c>
      <c r="I73" s="1">
        <f>SUM(I74+I75)</f>
        <v>0</v>
      </c>
      <c r="J73" s="1">
        <f t="shared" si="96"/>
        <v>31468.846427720011</v>
      </c>
      <c r="K73" s="1">
        <f>SUM(K74+K75)</f>
        <v>31468.846427720011</v>
      </c>
      <c r="L73" s="1">
        <f>SUM(L74+L75)</f>
        <v>1520.19011409</v>
      </c>
      <c r="M73" s="1">
        <f>SUM(M74+M75)</f>
        <v>0</v>
      </c>
      <c r="N73" s="1">
        <f t="shared" ref="N73" si="97">SUM(N74+N75)</f>
        <v>32989.036541810012</v>
      </c>
      <c r="O73" s="1">
        <f>SUM(O74+O75)</f>
        <v>32989.036541810012</v>
      </c>
      <c r="P73" s="1">
        <f>SUM(P74+P75)</f>
        <v>1271.2328783400001</v>
      </c>
      <c r="Q73" s="1">
        <f>SUM(Q74+Q75)</f>
        <v>0</v>
      </c>
      <c r="R73" s="1">
        <f t="shared" ref="R73" si="98">SUM(R74+R75)</f>
        <v>34260.269420150013</v>
      </c>
      <c r="S73" s="16">
        <v>57</v>
      </c>
    </row>
    <row r="74" spans="1:19" ht="13.15" customHeight="1" x14ac:dyDescent="0.2">
      <c r="A74" s="13">
        <v>58</v>
      </c>
      <c r="B74" s="19" t="s">
        <v>49</v>
      </c>
      <c r="C74" s="2">
        <v>0</v>
      </c>
      <c r="D74" s="2">
        <v>0</v>
      </c>
      <c r="E74" s="2">
        <v>0</v>
      </c>
      <c r="F74" s="1">
        <f>SUM(C74+D74+E74)</f>
        <v>0</v>
      </c>
      <c r="G74" s="1">
        <f t="shared" ref="G74" si="99">SUM(F74)</f>
        <v>0</v>
      </c>
      <c r="H74" s="2">
        <v>0</v>
      </c>
      <c r="I74" s="2">
        <v>0</v>
      </c>
      <c r="J74" s="1">
        <f>SUM(G74+H74+I74)</f>
        <v>0</v>
      </c>
      <c r="K74" s="1">
        <f t="shared" ref="K74" si="100">SUM(J74)</f>
        <v>0</v>
      </c>
      <c r="L74" s="2">
        <v>0</v>
      </c>
      <c r="M74" s="2">
        <v>0</v>
      </c>
      <c r="N74" s="1">
        <f>SUM(K74+L74+M74)</f>
        <v>0</v>
      </c>
      <c r="O74" s="1">
        <f t="shared" ref="O74" si="101">SUM(N74)</f>
        <v>0</v>
      </c>
      <c r="P74" s="2">
        <v>0</v>
      </c>
      <c r="Q74" s="2">
        <v>0</v>
      </c>
      <c r="R74" s="1">
        <f>SUM(O74+P74+Q74)</f>
        <v>0</v>
      </c>
      <c r="S74" s="16">
        <v>58</v>
      </c>
    </row>
    <row r="75" spans="1:19" ht="13.15" customHeight="1" x14ac:dyDescent="0.2">
      <c r="A75" s="13">
        <v>59</v>
      </c>
      <c r="B75" s="19" t="s">
        <v>50</v>
      </c>
      <c r="C75" s="1">
        <f>SUM(C76+C77)</f>
        <v>29261.332386530012</v>
      </c>
      <c r="D75" s="1">
        <f>SUM(D76+D77)</f>
        <v>1084.37771821</v>
      </c>
      <c r="E75" s="1">
        <f>SUM(E76+E77)</f>
        <v>0</v>
      </c>
      <c r="F75" s="1">
        <f t="shared" ref="F75:J75" si="102">SUM(F76+F77)</f>
        <v>30345.71010474001</v>
      </c>
      <c r="G75" s="1">
        <f>SUM(G76+G77)</f>
        <v>30345.71010474001</v>
      </c>
      <c r="H75" s="1">
        <f>SUM(H76+H77)</f>
        <v>1123.1363229799999</v>
      </c>
      <c r="I75" s="1">
        <f>SUM(I76+I77)</f>
        <v>0</v>
      </c>
      <c r="J75" s="1">
        <f t="shared" si="102"/>
        <v>31468.846427720011</v>
      </c>
      <c r="K75" s="1">
        <f>SUM(K76+K77)</f>
        <v>31468.846427720011</v>
      </c>
      <c r="L75" s="1">
        <f>SUM(L76+L77)</f>
        <v>1520.19011409</v>
      </c>
      <c r="M75" s="1">
        <f>SUM(M76+M77)</f>
        <v>0</v>
      </c>
      <c r="N75" s="1">
        <f t="shared" ref="N75" si="103">SUM(N76+N77)</f>
        <v>32989.036541810012</v>
      </c>
      <c r="O75" s="1">
        <f>SUM(O76+O77)</f>
        <v>32989.036541810012</v>
      </c>
      <c r="P75" s="1">
        <f>SUM(P76+P77)</f>
        <v>1271.2328783400001</v>
      </c>
      <c r="Q75" s="1">
        <f>SUM(Q76+Q77)</f>
        <v>0</v>
      </c>
      <c r="R75" s="1">
        <f t="shared" ref="R75" si="104">SUM(R76+R77)</f>
        <v>34260.269420150013</v>
      </c>
      <c r="S75" s="16">
        <v>59</v>
      </c>
    </row>
    <row r="76" spans="1:19" ht="13.15" customHeight="1" x14ac:dyDescent="0.2">
      <c r="A76" s="13">
        <v>60</v>
      </c>
      <c r="B76" s="19" t="s">
        <v>51</v>
      </c>
      <c r="C76" s="1">
        <v>22241.052330510011</v>
      </c>
      <c r="D76" s="1">
        <v>703.36430265000001</v>
      </c>
      <c r="E76" s="1">
        <v>0</v>
      </c>
      <c r="F76" s="1">
        <f>SUM(C76+D76+E76)</f>
        <v>22944.41663316001</v>
      </c>
      <c r="G76" s="1">
        <f t="shared" ref="G76:G78" si="105">SUM(F76)</f>
        <v>22944.41663316001</v>
      </c>
      <c r="H76" s="1">
        <v>787.36303822999992</v>
      </c>
      <c r="I76" s="1">
        <v>0</v>
      </c>
      <c r="J76" s="1">
        <f>SUM(G76+H76+I76)</f>
        <v>23731.77967139001</v>
      </c>
      <c r="K76" s="1">
        <f t="shared" ref="K76:K78" si="106">SUM(J76)</f>
        <v>23731.77967139001</v>
      </c>
      <c r="L76" s="1">
        <v>1397.8191225</v>
      </c>
      <c r="M76" s="1">
        <v>0</v>
      </c>
      <c r="N76" s="1">
        <f>SUM(K76+L76+M76)</f>
        <v>25129.598793890011</v>
      </c>
      <c r="O76" s="1">
        <f t="shared" ref="O76:O78" si="107">SUM(N76)</f>
        <v>25129.598793890011</v>
      </c>
      <c r="P76" s="1">
        <v>1079.5625689400001</v>
      </c>
      <c r="Q76" s="1">
        <v>0</v>
      </c>
      <c r="R76" s="1">
        <f>SUM(O76+P76+Q76)</f>
        <v>26209.161362830011</v>
      </c>
      <c r="S76" s="16">
        <v>60</v>
      </c>
    </row>
    <row r="77" spans="1:19" ht="13.15" customHeight="1" x14ac:dyDescent="0.2">
      <c r="A77" s="13">
        <v>61</v>
      </c>
      <c r="B77" s="19" t="s">
        <v>52</v>
      </c>
      <c r="C77" s="1">
        <v>7020.2800560200012</v>
      </c>
      <c r="D77" s="1">
        <v>381.01341556</v>
      </c>
      <c r="E77" s="1">
        <v>0</v>
      </c>
      <c r="F77" s="1">
        <f>SUM(C77+D77+E77)</f>
        <v>7401.2934715800011</v>
      </c>
      <c r="G77" s="1">
        <f t="shared" si="105"/>
        <v>7401.2934715800011</v>
      </c>
      <c r="H77" s="1">
        <v>335.77328474999996</v>
      </c>
      <c r="I77" s="1">
        <v>0</v>
      </c>
      <c r="J77" s="1">
        <f>SUM(G77+H77+I77)</f>
        <v>7737.0667563300012</v>
      </c>
      <c r="K77" s="1">
        <f t="shared" si="106"/>
        <v>7737.0667563300012</v>
      </c>
      <c r="L77" s="1">
        <v>122.37099159</v>
      </c>
      <c r="M77" s="1">
        <v>0</v>
      </c>
      <c r="N77" s="1">
        <f>SUM(K77+L77+M77)</f>
        <v>7859.4377479200011</v>
      </c>
      <c r="O77" s="1">
        <f t="shared" si="107"/>
        <v>7859.4377479200011</v>
      </c>
      <c r="P77" s="1">
        <v>191.67030940000001</v>
      </c>
      <c r="Q77" s="1">
        <v>0</v>
      </c>
      <c r="R77" s="1">
        <f>SUM(O77+P77+Q77)</f>
        <v>8051.1080573200015</v>
      </c>
      <c r="S77" s="16">
        <v>61</v>
      </c>
    </row>
    <row r="78" spans="1:19" ht="12.75" customHeight="1" x14ac:dyDescent="0.2">
      <c r="A78" s="13">
        <v>62</v>
      </c>
      <c r="B78" s="18" t="s">
        <v>53</v>
      </c>
      <c r="C78" s="2">
        <v>0</v>
      </c>
      <c r="D78" s="2">
        <v>0</v>
      </c>
      <c r="E78" s="2">
        <v>0</v>
      </c>
      <c r="F78" s="1">
        <f>SUM(C78+D78+E78)</f>
        <v>0</v>
      </c>
      <c r="G78" s="1">
        <f t="shared" si="105"/>
        <v>0</v>
      </c>
      <c r="H78" s="2">
        <v>0</v>
      </c>
      <c r="I78" s="2">
        <v>0</v>
      </c>
      <c r="J78" s="1">
        <f>SUM(G78+H78+I78)</f>
        <v>0</v>
      </c>
      <c r="K78" s="1">
        <f t="shared" si="106"/>
        <v>0</v>
      </c>
      <c r="L78" s="2">
        <v>0</v>
      </c>
      <c r="M78" s="2">
        <v>0</v>
      </c>
      <c r="N78" s="1">
        <f>SUM(K78+L78+M78)</f>
        <v>0</v>
      </c>
      <c r="O78" s="1">
        <f t="shared" si="107"/>
        <v>0</v>
      </c>
      <c r="P78" s="2">
        <v>0</v>
      </c>
      <c r="Q78" s="2">
        <v>0</v>
      </c>
      <c r="R78" s="1">
        <f>SUM(O78+P78+Q78)</f>
        <v>0</v>
      </c>
      <c r="S78" s="16">
        <v>62</v>
      </c>
    </row>
    <row r="79" spans="1:19" ht="13.7" customHeight="1" x14ac:dyDescent="0.2">
      <c r="A79" s="13">
        <v>63</v>
      </c>
      <c r="B79" s="18" t="s">
        <v>54</v>
      </c>
      <c r="C79" s="30">
        <f>SUM(C80+C81+C82+C85)</f>
        <v>22026.966718800002</v>
      </c>
      <c r="D79" s="30">
        <f>SUM(D80+D81+D82+D85)</f>
        <v>-3027.7668804499999</v>
      </c>
      <c r="E79" s="30">
        <f>SUM(E80+E81+E82+E85)</f>
        <v>0</v>
      </c>
      <c r="F79" s="30">
        <f t="shared" ref="F79:J79" si="108">SUM(F80+F81+F82+F85)</f>
        <v>18999.199838350003</v>
      </c>
      <c r="G79" s="30">
        <f>SUM(G80+G81+G82+G85)</f>
        <v>18999.199838350003</v>
      </c>
      <c r="H79" s="30">
        <f>SUM(H80+H81+H82+H85)</f>
        <v>476.55202608999997</v>
      </c>
      <c r="I79" s="30">
        <f>SUM(I80+I81+I82+I85)</f>
        <v>0</v>
      </c>
      <c r="J79" s="30">
        <f t="shared" si="108"/>
        <v>19475.751864440004</v>
      </c>
      <c r="K79" s="30">
        <f>SUM(K80+K81+K82+K85)</f>
        <v>19475.751864440004</v>
      </c>
      <c r="L79" s="30">
        <f>SUM(L80+L81+L82+L85)</f>
        <v>64.902005859999989</v>
      </c>
      <c r="M79" s="30">
        <f>SUM(M80+M81+M82+M85)</f>
        <v>0</v>
      </c>
      <c r="N79" s="30">
        <f t="shared" ref="N79" si="109">SUM(N80+N81+N82+N85)</f>
        <v>19540.653870300004</v>
      </c>
      <c r="O79" s="30">
        <f>SUM(O80+O81+O82+O85)</f>
        <v>19540.653870300004</v>
      </c>
      <c r="P79" s="30">
        <f>SUM(P80+P81+P82+P85)</f>
        <v>1417.55788054</v>
      </c>
      <c r="Q79" s="30">
        <f>SUM(Q80+Q81+Q82+Q85)</f>
        <v>0</v>
      </c>
      <c r="R79" s="30">
        <f t="shared" ref="R79" si="110">SUM(R80+R81+R82+R85)</f>
        <v>20958.211750840004</v>
      </c>
      <c r="S79" s="16">
        <v>63</v>
      </c>
    </row>
    <row r="80" spans="1:19" ht="12.95" customHeight="1" x14ac:dyDescent="0.2">
      <c r="A80" s="13">
        <v>64</v>
      </c>
      <c r="B80" s="19" t="s">
        <v>55</v>
      </c>
      <c r="C80" s="2">
        <v>0</v>
      </c>
      <c r="D80" s="2">
        <v>0</v>
      </c>
      <c r="E80" s="2">
        <v>0</v>
      </c>
      <c r="F80" s="1">
        <f>SUM(C80+D80+E80)</f>
        <v>0</v>
      </c>
      <c r="G80" s="1">
        <f t="shared" ref="G80:G81" si="111">SUM(F80)</f>
        <v>0</v>
      </c>
      <c r="H80" s="2">
        <v>0</v>
      </c>
      <c r="I80" s="2">
        <v>0</v>
      </c>
      <c r="J80" s="1">
        <f>SUM(G80+H80+I80)</f>
        <v>0</v>
      </c>
      <c r="K80" s="1">
        <f t="shared" ref="K80:K81" si="112">SUM(J80)</f>
        <v>0</v>
      </c>
      <c r="L80" s="2">
        <v>0</v>
      </c>
      <c r="M80" s="2">
        <v>0</v>
      </c>
      <c r="N80" s="1">
        <f>SUM(K80+L80+M80)</f>
        <v>0</v>
      </c>
      <c r="O80" s="1">
        <f t="shared" ref="O80:O81" si="113">SUM(N80)</f>
        <v>0</v>
      </c>
      <c r="P80" s="2">
        <v>0</v>
      </c>
      <c r="Q80" s="2">
        <v>0</v>
      </c>
      <c r="R80" s="1">
        <f>SUM(O80+P80+Q80)</f>
        <v>0</v>
      </c>
      <c r="S80" s="16">
        <v>64</v>
      </c>
    </row>
    <row r="81" spans="1:19" ht="12.95" customHeight="1" x14ac:dyDescent="0.2">
      <c r="A81" s="13">
        <v>65</v>
      </c>
      <c r="B81" s="19" t="s">
        <v>56</v>
      </c>
      <c r="C81" s="1">
        <v>21.620378980000002</v>
      </c>
      <c r="D81" s="1">
        <v>-0.60520375000000004</v>
      </c>
      <c r="E81" s="1">
        <v>0</v>
      </c>
      <c r="F81" s="1">
        <f>SUM(C81+D81+E81)</f>
        <v>21.015175230000001</v>
      </c>
      <c r="G81" s="1">
        <f t="shared" si="111"/>
        <v>21.015175230000001</v>
      </c>
      <c r="H81" s="1">
        <v>-12.47607887</v>
      </c>
      <c r="I81" s="1">
        <v>0</v>
      </c>
      <c r="J81" s="1">
        <f>SUM(G81+H81+I81)</f>
        <v>8.5390963600000003</v>
      </c>
      <c r="K81" s="1">
        <f t="shared" si="112"/>
        <v>8.5390963600000003</v>
      </c>
      <c r="L81" s="1">
        <v>2.2231783300000001</v>
      </c>
      <c r="M81" s="1">
        <v>0</v>
      </c>
      <c r="N81" s="1">
        <f>SUM(K81+L81+M81)</f>
        <v>10.76227469</v>
      </c>
      <c r="O81" s="1">
        <f t="shared" si="113"/>
        <v>10.76227469</v>
      </c>
      <c r="P81" s="1">
        <v>-1.41518517</v>
      </c>
      <c r="Q81" s="1">
        <v>0</v>
      </c>
      <c r="R81" s="1">
        <f>SUM(O81+P81+Q81)</f>
        <v>9.3470895200000008</v>
      </c>
      <c r="S81" s="16">
        <v>65</v>
      </c>
    </row>
    <row r="82" spans="1:19" ht="13.7" customHeight="1" x14ac:dyDescent="0.2">
      <c r="A82" s="13">
        <v>66</v>
      </c>
      <c r="B82" s="18" t="s">
        <v>57</v>
      </c>
      <c r="C82" s="1">
        <f>SUM(C83+C84)</f>
        <v>12794.787893750006</v>
      </c>
      <c r="D82" s="1">
        <f>SUM(D83+D84)</f>
        <v>-2663.2666283799999</v>
      </c>
      <c r="E82" s="1">
        <f>SUM(E83+E84)</f>
        <v>0</v>
      </c>
      <c r="F82" s="1">
        <f t="shared" ref="F82:J82" si="114">SUM(F83+F84)</f>
        <v>10131.521265370007</v>
      </c>
      <c r="G82" s="1">
        <f>SUM(G83+G84)</f>
        <v>10131.521265370007</v>
      </c>
      <c r="H82" s="1">
        <f>SUM(H83+H84)</f>
        <v>254.68857725999999</v>
      </c>
      <c r="I82" s="1">
        <f>SUM(I83+I84)</f>
        <v>0</v>
      </c>
      <c r="J82" s="1">
        <f t="shared" si="114"/>
        <v>10386.209842630007</v>
      </c>
      <c r="K82" s="1">
        <f>SUM(K83+K84)</f>
        <v>10386.209842630007</v>
      </c>
      <c r="L82" s="1">
        <f>SUM(L83+L84)</f>
        <v>189.10037478999999</v>
      </c>
      <c r="M82" s="1">
        <f>SUM(M83+M84)</f>
        <v>0</v>
      </c>
      <c r="N82" s="1">
        <f t="shared" ref="N82" si="115">SUM(N83+N84)</f>
        <v>10575.310217420007</v>
      </c>
      <c r="O82" s="1">
        <f>SUM(O83+O84)</f>
        <v>10575.310217420007</v>
      </c>
      <c r="P82" s="1">
        <f>SUM(P83+P84)</f>
        <v>1013.12694214</v>
      </c>
      <c r="Q82" s="1">
        <f>SUM(Q83+Q84)</f>
        <v>0</v>
      </c>
      <c r="R82" s="1">
        <f t="shared" ref="R82" si="116">SUM(R83+R84)</f>
        <v>11588.437159560008</v>
      </c>
      <c r="S82" s="16">
        <v>66</v>
      </c>
    </row>
    <row r="83" spans="1:19" ht="13.15" customHeight="1" x14ac:dyDescent="0.2">
      <c r="A83" s="13">
        <v>67</v>
      </c>
      <c r="B83" s="19" t="s">
        <v>13</v>
      </c>
      <c r="C83" s="1">
        <v>8583.9255703500039</v>
      </c>
      <c r="D83" s="1">
        <v>-1646.8630664499999</v>
      </c>
      <c r="E83" s="1">
        <v>0</v>
      </c>
      <c r="F83" s="1">
        <f>SUM(C83+D83+E83)</f>
        <v>6937.0625039000042</v>
      </c>
      <c r="G83" s="1">
        <f t="shared" ref="G83:G85" si="117">SUM(F83)</f>
        <v>6937.0625039000042</v>
      </c>
      <c r="H83" s="1">
        <v>1093.69338296</v>
      </c>
      <c r="I83" s="1">
        <v>0</v>
      </c>
      <c r="J83" s="1">
        <f>SUM(G83+H83+I83)</f>
        <v>8030.7558868600045</v>
      </c>
      <c r="K83" s="1">
        <f t="shared" ref="K83:K85" si="118">SUM(J83)</f>
        <v>8030.7558868600045</v>
      </c>
      <c r="L83" s="1">
        <v>-195.3941269</v>
      </c>
      <c r="M83" s="1">
        <v>0</v>
      </c>
      <c r="N83" s="1">
        <f>SUM(K83+L83+M83)</f>
        <v>7835.3617599600047</v>
      </c>
      <c r="O83" s="1">
        <f t="shared" ref="O83:O85" si="119">SUM(N83)</f>
        <v>7835.3617599600047</v>
      </c>
      <c r="P83" s="1">
        <v>989.27617454999995</v>
      </c>
      <c r="Q83" s="1">
        <v>0</v>
      </c>
      <c r="R83" s="1">
        <f>SUM(O83+P83+Q83)</f>
        <v>8824.6379345100049</v>
      </c>
      <c r="S83" s="16">
        <v>67</v>
      </c>
    </row>
    <row r="84" spans="1:19" ht="13.15" customHeight="1" x14ac:dyDescent="0.2">
      <c r="A84" s="13">
        <v>68</v>
      </c>
      <c r="B84" s="19" t="s">
        <v>58</v>
      </c>
      <c r="C84" s="1">
        <v>4210.8623234000024</v>
      </c>
      <c r="D84" s="1">
        <v>-1016.40356193</v>
      </c>
      <c r="E84" s="1">
        <v>0</v>
      </c>
      <c r="F84" s="1">
        <f>SUM(C84+D84+E84)</f>
        <v>3194.4587614700022</v>
      </c>
      <c r="G84" s="1">
        <f t="shared" si="117"/>
        <v>3194.4587614700022</v>
      </c>
      <c r="H84" s="1">
        <v>-839.00480570000002</v>
      </c>
      <c r="I84" s="1">
        <v>0</v>
      </c>
      <c r="J84" s="1">
        <f>SUM(G84+H84+I84)</f>
        <v>2355.4539557700023</v>
      </c>
      <c r="K84" s="1">
        <f t="shared" si="118"/>
        <v>2355.4539557700023</v>
      </c>
      <c r="L84" s="1">
        <v>384.49450168999999</v>
      </c>
      <c r="M84" s="1">
        <v>0</v>
      </c>
      <c r="N84" s="1">
        <f>SUM(K84+L84+M84)</f>
        <v>2739.9484574600024</v>
      </c>
      <c r="O84" s="1">
        <f t="shared" si="119"/>
        <v>2739.9484574600024</v>
      </c>
      <c r="P84" s="1">
        <v>23.85076759</v>
      </c>
      <c r="Q84" s="1">
        <v>0</v>
      </c>
      <c r="R84" s="1">
        <f>SUM(O84+P84+Q84)</f>
        <v>2763.7992250500024</v>
      </c>
      <c r="S84" s="16">
        <v>68</v>
      </c>
    </row>
    <row r="85" spans="1:19" ht="12.95" customHeight="1" x14ac:dyDescent="0.2">
      <c r="A85" s="13">
        <v>69</v>
      </c>
      <c r="B85" s="18" t="s">
        <v>59</v>
      </c>
      <c r="C85" s="1">
        <v>9210.5584460699974</v>
      </c>
      <c r="D85" s="1">
        <v>-363.89504832</v>
      </c>
      <c r="E85" s="1">
        <v>0</v>
      </c>
      <c r="F85" s="1">
        <f>SUM(C85+D85+E85)</f>
        <v>8846.6633977499969</v>
      </c>
      <c r="G85" s="1">
        <f t="shared" si="117"/>
        <v>8846.6633977499969</v>
      </c>
      <c r="H85" s="1">
        <v>234.33952769999999</v>
      </c>
      <c r="I85" s="1">
        <v>0</v>
      </c>
      <c r="J85" s="1">
        <f>SUM(G85+H85+I85)</f>
        <v>9081.0029254499968</v>
      </c>
      <c r="K85" s="1">
        <f t="shared" si="118"/>
        <v>9081.0029254499968</v>
      </c>
      <c r="L85" s="1">
        <v>-126.42154726</v>
      </c>
      <c r="M85" s="1">
        <v>0</v>
      </c>
      <c r="N85" s="1">
        <f>SUM(K85+L85+M85)</f>
        <v>8954.581378189996</v>
      </c>
      <c r="O85" s="1">
        <f t="shared" si="119"/>
        <v>8954.581378189996</v>
      </c>
      <c r="P85" s="1">
        <v>405.84612356999997</v>
      </c>
      <c r="Q85" s="1">
        <v>0</v>
      </c>
      <c r="R85" s="1">
        <f>SUM(O85+P85+Q85)</f>
        <v>9360.4275017599957</v>
      </c>
      <c r="S85" s="16">
        <v>69</v>
      </c>
    </row>
    <row r="86" spans="1:19" ht="13.7" customHeight="1" x14ac:dyDescent="0.2">
      <c r="A86" s="13">
        <v>70</v>
      </c>
      <c r="B86" s="18" t="s">
        <v>151</v>
      </c>
      <c r="C86" s="30">
        <f>SUM(C87+C90+C93+C98)</f>
        <v>2454.9718054000004</v>
      </c>
      <c r="D86" s="30">
        <f>SUM(D87+D90+D93+D98)</f>
        <v>20.501220599999996</v>
      </c>
      <c r="E86" s="30">
        <f>SUM(E87+E90+E93+E98)</f>
        <v>0</v>
      </c>
      <c r="F86" s="30">
        <f t="shared" ref="F86:J86" si="120">SUM(F87+F90+F93+F98)</f>
        <v>2475.4730260000006</v>
      </c>
      <c r="G86" s="30">
        <f>SUM(G87+G90+G93+G98)</f>
        <v>2475.4730260000006</v>
      </c>
      <c r="H86" s="30">
        <f>SUM(H87+H90+H93+H98)</f>
        <v>47.9226885</v>
      </c>
      <c r="I86" s="30">
        <f>SUM(I87+I90+I93+I98)</f>
        <v>0</v>
      </c>
      <c r="J86" s="30">
        <f t="shared" si="120"/>
        <v>2523.3957145000004</v>
      </c>
      <c r="K86" s="30">
        <f>SUM(K87+K90+K93+K98)</f>
        <v>2523.3957145000004</v>
      </c>
      <c r="L86" s="30">
        <f>SUM(L87+L90+L93+L98)</f>
        <v>-0.9940368000000106</v>
      </c>
      <c r="M86" s="30">
        <f>SUM(M87+M90+M93+M98)</f>
        <v>0</v>
      </c>
      <c r="N86" s="30">
        <f t="shared" ref="N86" si="121">SUM(N87+N90+N93+N98)</f>
        <v>2522.4016777000006</v>
      </c>
      <c r="O86" s="30">
        <f>SUM(O87+O90+O93+O98)</f>
        <v>2522.4016777000006</v>
      </c>
      <c r="P86" s="30">
        <f>SUM(P87+P90+P93+P98)</f>
        <v>-126.48740312000002</v>
      </c>
      <c r="Q86" s="30">
        <f>SUM(Q87+Q90+Q93+Q98)</f>
        <v>0</v>
      </c>
      <c r="R86" s="30">
        <f t="shared" ref="R86" si="122">SUM(R87+R90+R93+R98)</f>
        <v>2395.9142745800004</v>
      </c>
      <c r="S86" s="16">
        <v>70</v>
      </c>
    </row>
    <row r="87" spans="1:19" ht="12.95" customHeight="1" x14ac:dyDescent="0.2">
      <c r="A87" s="13">
        <v>71</v>
      </c>
      <c r="B87" s="18" t="s">
        <v>60</v>
      </c>
      <c r="C87" s="1">
        <f>SUM(C88+C89)</f>
        <v>0</v>
      </c>
      <c r="D87" s="1">
        <f>SUM(D88+D89)</f>
        <v>0</v>
      </c>
      <c r="E87" s="1">
        <f>SUM(E88+E89)</f>
        <v>0</v>
      </c>
      <c r="F87" s="1">
        <f t="shared" ref="F87:J87" si="123">SUM(F88+F89)</f>
        <v>0</v>
      </c>
      <c r="G87" s="1">
        <f>SUM(G88+G89)</f>
        <v>0</v>
      </c>
      <c r="H87" s="1">
        <f>SUM(H88+H89)</f>
        <v>0</v>
      </c>
      <c r="I87" s="1">
        <f>SUM(I88+I89)</f>
        <v>0</v>
      </c>
      <c r="J87" s="1">
        <f t="shared" si="123"/>
        <v>0</v>
      </c>
      <c r="K87" s="1">
        <f>SUM(K88+K89)</f>
        <v>0</v>
      </c>
      <c r="L87" s="1">
        <f>SUM(L88+L89)</f>
        <v>0</v>
      </c>
      <c r="M87" s="1">
        <f>SUM(M88+M89)</f>
        <v>0</v>
      </c>
      <c r="N87" s="1">
        <f t="shared" ref="N87" si="124">SUM(N88+N89)</f>
        <v>0</v>
      </c>
      <c r="O87" s="1">
        <f>SUM(O88+O89)</f>
        <v>0</v>
      </c>
      <c r="P87" s="1">
        <f>SUM(P88+P89)</f>
        <v>0</v>
      </c>
      <c r="Q87" s="1">
        <f>SUM(Q88+Q89)</f>
        <v>0</v>
      </c>
      <c r="R87" s="1">
        <f t="shared" ref="R87" si="125">SUM(R88+R89)</f>
        <v>0</v>
      </c>
      <c r="S87" s="16">
        <v>71</v>
      </c>
    </row>
    <row r="88" spans="1:19" ht="13.15" customHeight="1" x14ac:dyDescent="0.2">
      <c r="A88" s="13">
        <v>72</v>
      </c>
      <c r="B88" s="19" t="s">
        <v>39</v>
      </c>
      <c r="C88" s="2">
        <v>0</v>
      </c>
      <c r="D88" s="2">
        <v>0</v>
      </c>
      <c r="E88" s="2">
        <v>0</v>
      </c>
      <c r="F88" s="1">
        <f>SUM(C88+D88+E88)</f>
        <v>0</v>
      </c>
      <c r="G88" s="1">
        <f t="shared" ref="G88:G89" si="126">SUM(F88)</f>
        <v>0</v>
      </c>
      <c r="H88" s="2">
        <v>0</v>
      </c>
      <c r="I88" s="2">
        <v>0</v>
      </c>
      <c r="J88" s="1">
        <f>SUM(G88+H88+I88)</f>
        <v>0</v>
      </c>
      <c r="K88" s="1">
        <f t="shared" ref="K88:K89" si="127">SUM(J88)</f>
        <v>0</v>
      </c>
      <c r="L88" s="2">
        <v>0</v>
      </c>
      <c r="M88" s="2">
        <v>0</v>
      </c>
      <c r="N88" s="1">
        <f>SUM(K88+L88+M88)</f>
        <v>0</v>
      </c>
      <c r="O88" s="1">
        <f t="shared" ref="O88:O89" si="128">SUM(N88)</f>
        <v>0</v>
      </c>
      <c r="P88" s="2">
        <v>0</v>
      </c>
      <c r="Q88" s="2">
        <v>0</v>
      </c>
      <c r="R88" s="1">
        <f>SUM(O88+P88+Q88)</f>
        <v>0</v>
      </c>
      <c r="S88" s="16">
        <v>72</v>
      </c>
    </row>
    <row r="89" spans="1:19" ht="13.15" customHeight="1" x14ac:dyDescent="0.2">
      <c r="A89" s="13">
        <v>73</v>
      </c>
      <c r="B89" s="19" t="s">
        <v>44</v>
      </c>
      <c r="C89" s="1">
        <v>0</v>
      </c>
      <c r="D89" s="1">
        <v>0</v>
      </c>
      <c r="E89" s="1">
        <v>0</v>
      </c>
      <c r="F89" s="1">
        <f>SUM(C89+D89+E89)</f>
        <v>0</v>
      </c>
      <c r="G89" s="1">
        <f t="shared" si="126"/>
        <v>0</v>
      </c>
      <c r="H89" s="1">
        <v>0</v>
      </c>
      <c r="I89" s="1">
        <v>0</v>
      </c>
      <c r="J89" s="1">
        <f>SUM(G89+H89+I89)</f>
        <v>0</v>
      </c>
      <c r="K89" s="1">
        <f t="shared" si="127"/>
        <v>0</v>
      </c>
      <c r="L89" s="1">
        <v>0</v>
      </c>
      <c r="M89" s="1">
        <v>0</v>
      </c>
      <c r="N89" s="1">
        <f>SUM(K89+L89+M89)</f>
        <v>0</v>
      </c>
      <c r="O89" s="1">
        <f t="shared" si="128"/>
        <v>0</v>
      </c>
      <c r="P89" s="1">
        <v>0</v>
      </c>
      <c r="Q89" s="1">
        <v>0</v>
      </c>
      <c r="R89" s="1">
        <f>SUM(O89+P89+Q89)</f>
        <v>0</v>
      </c>
      <c r="S89" s="16">
        <v>73</v>
      </c>
    </row>
    <row r="90" spans="1:19" ht="12.95" customHeight="1" x14ac:dyDescent="0.2">
      <c r="A90" s="13">
        <v>74</v>
      </c>
      <c r="B90" s="18" t="s">
        <v>61</v>
      </c>
      <c r="C90" s="1">
        <f>SUM(C91+C92)</f>
        <v>93.570274779999991</v>
      </c>
      <c r="D90" s="1">
        <f>SUM(D91+D92)</f>
        <v>-1.4593211500000001</v>
      </c>
      <c r="E90" s="1">
        <f>SUM(E91+E92)</f>
        <v>0</v>
      </c>
      <c r="F90" s="1">
        <f t="shared" ref="F90:J90" si="129">SUM(F91+F92)</f>
        <v>92.110953629999983</v>
      </c>
      <c r="G90" s="1">
        <f>SUM(G91+G92)</f>
        <v>92.110953629999983</v>
      </c>
      <c r="H90" s="1">
        <f>SUM(H91+H92)</f>
        <v>28.59953067</v>
      </c>
      <c r="I90" s="1">
        <f>SUM(I91+I92)</f>
        <v>0</v>
      </c>
      <c r="J90" s="1">
        <f t="shared" si="129"/>
        <v>120.71048429999999</v>
      </c>
      <c r="K90" s="1">
        <f>SUM(K91+K92)</f>
        <v>120.71048429999999</v>
      </c>
      <c r="L90" s="1">
        <f>SUM(L91+L92)</f>
        <v>5.1570497099999999</v>
      </c>
      <c r="M90" s="1">
        <f>SUM(M91+M92)</f>
        <v>0</v>
      </c>
      <c r="N90" s="1">
        <f t="shared" ref="N90" si="130">SUM(N91+N92)</f>
        <v>125.86753400999999</v>
      </c>
      <c r="O90" s="1">
        <f>SUM(O91+O92)</f>
        <v>125.86753400999999</v>
      </c>
      <c r="P90" s="1">
        <f>SUM(P91+P92)</f>
        <v>-29.263198930000001</v>
      </c>
      <c r="Q90" s="1">
        <f>SUM(Q91+Q92)</f>
        <v>0</v>
      </c>
      <c r="R90" s="1">
        <f t="shared" ref="R90" si="131">SUM(R91+R92)</f>
        <v>96.604335079999998</v>
      </c>
      <c r="S90" s="16">
        <v>74</v>
      </c>
    </row>
    <row r="91" spans="1:19" ht="13.15" customHeight="1" x14ac:dyDescent="0.2">
      <c r="A91" s="13">
        <v>75</v>
      </c>
      <c r="B91" s="19" t="s">
        <v>39</v>
      </c>
      <c r="C91" s="1">
        <v>73.8</v>
      </c>
      <c r="D91" s="1">
        <v>0</v>
      </c>
      <c r="E91" s="1">
        <v>0</v>
      </c>
      <c r="F91" s="1">
        <f>SUM(C91+D91+E91)</f>
        <v>73.8</v>
      </c>
      <c r="G91" s="1">
        <f t="shared" ref="G91:G92" si="132">SUM(F91)</f>
        <v>73.8</v>
      </c>
      <c r="H91" s="1">
        <v>0</v>
      </c>
      <c r="I91" s="1">
        <v>0</v>
      </c>
      <c r="J91" s="1">
        <f>SUM(G91+H91+I91)</f>
        <v>73.8</v>
      </c>
      <c r="K91" s="1">
        <f t="shared" ref="K91:K92" si="133">SUM(J91)</f>
        <v>73.8</v>
      </c>
      <c r="L91" s="1">
        <v>0</v>
      </c>
      <c r="M91" s="1">
        <v>0</v>
      </c>
      <c r="N91" s="1">
        <f>SUM(K91+L91+M91)</f>
        <v>73.8</v>
      </c>
      <c r="O91" s="1">
        <f t="shared" ref="O91:O92" si="134">SUM(N91)</f>
        <v>73.8</v>
      </c>
      <c r="P91" s="1">
        <v>0</v>
      </c>
      <c r="Q91" s="1">
        <v>0</v>
      </c>
      <c r="R91" s="1">
        <f>SUM(O91+P91+Q91)</f>
        <v>73.8</v>
      </c>
      <c r="S91" s="16">
        <v>75</v>
      </c>
    </row>
    <row r="92" spans="1:19" ht="13.15" customHeight="1" x14ac:dyDescent="0.2">
      <c r="A92" s="13">
        <v>76</v>
      </c>
      <c r="B92" s="19" t="s">
        <v>44</v>
      </c>
      <c r="C92" s="1">
        <v>19.770274779999994</v>
      </c>
      <c r="D92" s="1">
        <v>-1.4593211500000001</v>
      </c>
      <c r="E92" s="1">
        <v>0</v>
      </c>
      <c r="F92" s="1">
        <f>SUM(C92+D92+E92)</f>
        <v>18.310953629999993</v>
      </c>
      <c r="G92" s="1">
        <f t="shared" si="132"/>
        <v>18.310953629999993</v>
      </c>
      <c r="H92" s="1">
        <v>28.59953067</v>
      </c>
      <c r="I92" s="1">
        <v>0</v>
      </c>
      <c r="J92" s="1">
        <f>SUM(G92+H92+I92)</f>
        <v>46.910484299999993</v>
      </c>
      <c r="K92" s="1">
        <f t="shared" si="133"/>
        <v>46.910484299999993</v>
      </c>
      <c r="L92" s="1">
        <v>5.1570497099999999</v>
      </c>
      <c r="M92" s="1">
        <v>0</v>
      </c>
      <c r="N92" s="1">
        <f>SUM(K92+L92+M92)</f>
        <v>52.067534009999996</v>
      </c>
      <c r="O92" s="1">
        <f t="shared" si="134"/>
        <v>52.067534009999996</v>
      </c>
      <c r="P92" s="1">
        <v>-29.263198930000001</v>
      </c>
      <c r="Q92" s="1">
        <v>0</v>
      </c>
      <c r="R92" s="1">
        <f>SUM(O92+P92+Q92)</f>
        <v>22.804335079999994</v>
      </c>
      <c r="S92" s="16">
        <v>76</v>
      </c>
    </row>
    <row r="93" spans="1:19" ht="13.7" customHeight="1" x14ac:dyDescent="0.2">
      <c r="A93" s="13">
        <v>77</v>
      </c>
      <c r="B93" s="19" t="s">
        <v>62</v>
      </c>
      <c r="C93" s="1">
        <f>SUM(C94+C95)</f>
        <v>541.22501249000038</v>
      </c>
      <c r="D93" s="1">
        <f>SUM(D94+D95)</f>
        <v>95.628917299999998</v>
      </c>
      <c r="E93" s="1">
        <f>SUM(E94+E95)</f>
        <v>0</v>
      </c>
      <c r="F93" s="1">
        <f t="shared" ref="F93:J93" si="135">SUM(F94+F95)</f>
        <v>636.85392979000039</v>
      </c>
      <c r="G93" s="1">
        <f>SUM(G94+G95)</f>
        <v>636.85392979000039</v>
      </c>
      <c r="H93" s="1">
        <f>SUM(H94+H95)</f>
        <v>14.528289819999998</v>
      </c>
      <c r="I93" s="1">
        <f>SUM(I94+I95)</f>
        <v>0</v>
      </c>
      <c r="J93" s="1">
        <f t="shared" si="135"/>
        <v>651.38221961000033</v>
      </c>
      <c r="K93" s="1">
        <f>SUM(K94+K95)</f>
        <v>651.38221961000033</v>
      </c>
      <c r="L93" s="1">
        <f>SUM(L94+L95)</f>
        <v>-11.49346941000001</v>
      </c>
      <c r="M93" s="1">
        <f>SUM(M94+M95)</f>
        <v>0</v>
      </c>
      <c r="N93" s="1">
        <f t="shared" ref="N93" si="136">SUM(N94+N95)</f>
        <v>639.88875020000035</v>
      </c>
      <c r="O93" s="1">
        <f>SUM(O94+O95)</f>
        <v>639.88875020000035</v>
      </c>
      <c r="P93" s="1">
        <f>SUM(P94+P95)</f>
        <v>-102.84012504</v>
      </c>
      <c r="Q93" s="1">
        <f>SUM(Q94+Q95)</f>
        <v>0</v>
      </c>
      <c r="R93" s="1">
        <f t="shared" ref="R93" si="137">SUM(R94+R95)</f>
        <v>537.04862516000037</v>
      </c>
      <c r="S93" s="16">
        <v>77</v>
      </c>
    </row>
    <row r="94" spans="1:19" ht="13.15" customHeight="1" x14ac:dyDescent="0.2">
      <c r="A94" s="13">
        <v>78</v>
      </c>
      <c r="B94" s="19" t="s">
        <v>39</v>
      </c>
      <c r="C94" s="2">
        <v>0</v>
      </c>
      <c r="D94" s="2">
        <v>0</v>
      </c>
      <c r="E94" s="2">
        <v>0</v>
      </c>
      <c r="F94" s="1">
        <f>SUM(C94+D94+E94)</f>
        <v>0</v>
      </c>
      <c r="G94" s="1">
        <f t="shared" ref="G94" si="138">SUM(F94)</f>
        <v>0</v>
      </c>
      <c r="H94" s="2">
        <v>0</v>
      </c>
      <c r="I94" s="2">
        <v>0</v>
      </c>
      <c r="J94" s="1">
        <f>SUM(G94+H94+I94)</f>
        <v>0</v>
      </c>
      <c r="K94" s="1">
        <f t="shared" ref="K94" si="139">SUM(J94)</f>
        <v>0</v>
      </c>
      <c r="L94" s="2">
        <v>0</v>
      </c>
      <c r="M94" s="2">
        <v>0</v>
      </c>
      <c r="N94" s="1">
        <f>SUM(K94+L94+M94)</f>
        <v>0</v>
      </c>
      <c r="O94" s="1">
        <f t="shared" ref="O94" si="140">SUM(N94)</f>
        <v>0</v>
      </c>
      <c r="P94" s="2">
        <v>0</v>
      </c>
      <c r="Q94" s="2">
        <v>0</v>
      </c>
      <c r="R94" s="1">
        <f>SUM(O94+P94+Q94)</f>
        <v>0</v>
      </c>
      <c r="S94" s="16">
        <v>78</v>
      </c>
    </row>
    <row r="95" spans="1:19" ht="13.15" customHeight="1" x14ac:dyDescent="0.2">
      <c r="A95" s="13">
        <v>79</v>
      </c>
      <c r="B95" s="18" t="s">
        <v>44</v>
      </c>
      <c r="C95" s="1">
        <f>SUM(C96+C97)</f>
        <v>541.22501249000038</v>
      </c>
      <c r="D95" s="1">
        <f>SUM(D96+D97)</f>
        <v>95.628917299999998</v>
      </c>
      <c r="E95" s="1">
        <f>SUM(E96+E97)</f>
        <v>0</v>
      </c>
      <c r="F95" s="1">
        <f t="shared" ref="F95:J95" si="141">SUM(F96+F97)</f>
        <v>636.85392979000039</v>
      </c>
      <c r="G95" s="1">
        <f>SUM(G96+G97)</f>
        <v>636.85392979000039</v>
      </c>
      <c r="H95" s="1">
        <f>SUM(H96+H97)</f>
        <v>14.528289819999998</v>
      </c>
      <c r="I95" s="1">
        <f>SUM(I96+I97)</f>
        <v>0</v>
      </c>
      <c r="J95" s="1">
        <f t="shared" si="141"/>
        <v>651.38221961000033</v>
      </c>
      <c r="K95" s="1">
        <f>SUM(K96+K97)</f>
        <v>651.38221961000033</v>
      </c>
      <c r="L95" s="1">
        <f>SUM(L96+L97)</f>
        <v>-11.49346941000001</v>
      </c>
      <c r="M95" s="1">
        <f>SUM(M96+M97)</f>
        <v>0</v>
      </c>
      <c r="N95" s="1">
        <f t="shared" ref="N95" si="142">SUM(N96+N97)</f>
        <v>639.88875020000035</v>
      </c>
      <c r="O95" s="1">
        <f>SUM(O96+O97)</f>
        <v>639.88875020000035</v>
      </c>
      <c r="P95" s="1">
        <f>SUM(P96+P97)</f>
        <v>-102.84012504</v>
      </c>
      <c r="Q95" s="1">
        <f>SUM(Q96+Q97)</f>
        <v>0</v>
      </c>
      <c r="R95" s="1">
        <f t="shared" ref="R95" si="143">SUM(R96+R97)</f>
        <v>537.04862516000037</v>
      </c>
      <c r="S95" s="16">
        <v>79</v>
      </c>
    </row>
    <row r="96" spans="1:19" ht="13.15" customHeight="1" x14ac:dyDescent="0.2">
      <c r="A96" s="13">
        <v>80</v>
      </c>
      <c r="B96" s="19" t="s">
        <v>63</v>
      </c>
      <c r="C96" s="1">
        <v>481.13440831000037</v>
      </c>
      <c r="D96" s="1">
        <v>-13.32710894</v>
      </c>
      <c r="E96" s="1">
        <v>0</v>
      </c>
      <c r="F96" s="1">
        <f>SUM(C96+D96+E96)</f>
        <v>467.80729937000035</v>
      </c>
      <c r="G96" s="1">
        <f t="shared" ref="G96:G97" si="144">SUM(F96)</f>
        <v>467.80729937000035</v>
      </c>
      <c r="H96" s="1">
        <v>66.02788176</v>
      </c>
      <c r="I96" s="1">
        <v>0</v>
      </c>
      <c r="J96" s="1">
        <f>SUM(G96+H96+I96)</f>
        <v>533.83518113000036</v>
      </c>
      <c r="K96" s="1">
        <f t="shared" ref="K96:K97" si="145">SUM(J96)</f>
        <v>533.83518113000036</v>
      </c>
      <c r="L96" s="1">
        <v>53.338020129999997</v>
      </c>
      <c r="M96" s="1">
        <v>0</v>
      </c>
      <c r="N96" s="1">
        <f>SUM(K96+L96+M96)</f>
        <v>587.17320126000038</v>
      </c>
      <c r="O96" s="1">
        <f t="shared" ref="O96:O97" si="146">SUM(N96)</f>
        <v>587.17320126000038</v>
      </c>
      <c r="P96" s="1">
        <v>-86.868031619999996</v>
      </c>
      <c r="Q96" s="1">
        <v>0</v>
      </c>
      <c r="R96" s="1">
        <f>SUM(O96+P96+Q96)</f>
        <v>500.30516964000037</v>
      </c>
      <c r="S96" s="16">
        <v>80</v>
      </c>
    </row>
    <row r="97" spans="1:19" ht="13.15" customHeight="1" x14ac:dyDescent="0.2">
      <c r="A97" s="13">
        <v>81</v>
      </c>
      <c r="B97" s="19" t="s">
        <v>64</v>
      </c>
      <c r="C97" s="1">
        <v>60.09060418</v>
      </c>
      <c r="D97" s="1">
        <v>108.95602624</v>
      </c>
      <c r="E97" s="1">
        <v>0</v>
      </c>
      <c r="F97" s="1">
        <f>SUM(C97+D97+E97)</f>
        <v>169.04663041999999</v>
      </c>
      <c r="G97" s="1">
        <f t="shared" si="144"/>
        <v>169.04663041999999</v>
      </c>
      <c r="H97" s="1">
        <v>-51.499591940000002</v>
      </c>
      <c r="I97" s="1">
        <v>0</v>
      </c>
      <c r="J97" s="1">
        <f>SUM(G97+H97+I97)</f>
        <v>117.54703847999998</v>
      </c>
      <c r="K97" s="1">
        <f t="shared" si="145"/>
        <v>117.54703847999998</v>
      </c>
      <c r="L97" s="1">
        <v>-64.831489540000007</v>
      </c>
      <c r="M97" s="1">
        <v>0</v>
      </c>
      <c r="N97" s="1">
        <f>SUM(K97+L97+M97)</f>
        <v>52.715548939999977</v>
      </c>
      <c r="O97" s="1">
        <f t="shared" si="146"/>
        <v>52.715548939999977</v>
      </c>
      <c r="P97" s="1">
        <v>-15.97209342</v>
      </c>
      <c r="Q97" s="1">
        <v>0</v>
      </c>
      <c r="R97" s="1">
        <f>SUM(O97+P97+Q97)</f>
        <v>36.743455519999976</v>
      </c>
      <c r="S97" s="16">
        <v>81</v>
      </c>
    </row>
    <row r="98" spans="1:19" ht="12.95" customHeight="1" x14ac:dyDescent="0.2">
      <c r="A98" s="13">
        <v>82</v>
      </c>
      <c r="B98" s="19" t="s">
        <v>65</v>
      </c>
      <c r="C98" s="1">
        <f>SUM(C99+C100)</f>
        <v>1820.1765181300002</v>
      </c>
      <c r="D98" s="1">
        <f>SUM(D99+D100)</f>
        <v>-73.668375550000007</v>
      </c>
      <c r="E98" s="1">
        <f>SUM(E99+E100)</f>
        <v>0</v>
      </c>
      <c r="F98" s="1">
        <f t="shared" ref="F98:J98" si="147">SUM(F99+F100)</f>
        <v>1746.5081425800001</v>
      </c>
      <c r="G98" s="1">
        <f>SUM(G99+G100)</f>
        <v>1746.5081425800001</v>
      </c>
      <c r="H98" s="1">
        <f>SUM(H99+H100)</f>
        <v>4.7948680100000001</v>
      </c>
      <c r="I98" s="1">
        <f>SUM(I99+I100)</f>
        <v>0</v>
      </c>
      <c r="J98" s="1">
        <f t="shared" si="147"/>
        <v>1751.3030105900002</v>
      </c>
      <c r="K98" s="1">
        <f>SUM(K99+K100)</f>
        <v>1751.3030105900002</v>
      </c>
      <c r="L98" s="1">
        <f>SUM(L99+L100)</f>
        <v>5.3423828999999996</v>
      </c>
      <c r="M98" s="1">
        <f>SUM(M99+M100)</f>
        <v>0</v>
      </c>
      <c r="N98" s="1">
        <f t="shared" ref="N98" si="148">SUM(N99+N100)</f>
        <v>1756.6453934900003</v>
      </c>
      <c r="O98" s="1">
        <f>SUM(O99+O100)</f>
        <v>1756.6453934900003</v>
      </c>
      <c r="P98" s="1">
        <f>SUM(P99+P100)</f>
        <v>5.6159208500000002</v>
      </c>
      <c r="Q98" s="1">
        <f>SUM(Q99+Q100)</f>
        <v>0</v>
      </c>
      <c r="R98" s="1">
        <f t="shared" ref="R98" si="149">SUM(R99+R100)</f>
        <v>1762.2613143400001</v>
      </c>
      <c r="S98" s="16">
        <v>82</v>
      </c>
    </row>
    <row r="99" spans="1:19" ht="13.15" customHeight="1" x14ac:dyDescent="0.2">
      <c r="A99" s="13">
        <v>83</v>
      </c>
      <c r="B99" s="19" t="s">
        <v>39</v>
      </c>
      <c r="C99" s="2">
        <v>0</v>
      </c>
      <c r="D99" s="2">
        <v>0</v>
      </c>
      <c r="E99" s="2">
        <v>0</v>
      </c>
      <c r="F99" s="1">
        <f>SUM(C99+D99+E99)</f>
        <v>0</v>
      </c>
      <c r="G99" s="1">
        <f t="shared" ref="G99" si="150">SUM(F99)</f>
        <v>0</v>
      </c>
      <c r="H99" s="2">
        <v>0</v>
      </c>
      <c r="I99" s="2">
        <v>0</v>
      </c>
      <c r="J99" s="1">
        <f>SUM(G99+H99+I99)</f>
        <v>0</v>
      </c>
      <c r="K99" s="1">
        <f t="shared" ref="K99" si="151">SUM(J99)</f>
        <v>0</v>
      </c>
      <c r="L99" s="2">
        <v>0</v>
      </c>
      <c r="M99" s="2">
        <v>0</v>
      </c>
      <c r="N99" s="1">
        <f>SUM(K99+L99+M99)</f>
        <v>0</v>
      </c>
      <c r="O99" s="1">
        <f t="shared" ref="O99" si="152">SUM(N99)</f>
        <v>0</v>
      </c>
      <c r="P99" s="2">
        <v>0</v>
      </c>
      <c r="Q99" s="2">
        <v>0</v>
      </c>
      <c r="R99" s="1">
        <f>SUM(O99+P99+Q99)</f>
        <v>0</v>
      </c>
      <c r="S99" s="16">
        <v>83</v>
      </c>
    </row>
    <row r="100" spans="1:19" ht="13.15" customHeight="1" x14ac:dyDescent="0.2">
      <c r="A100" s="13">
        <v>84</v>
      </c>
      <c r="B100" s="19" t="s">
        <v>44</v>
      </c>
      <c r="C100" s="1">
        <f>SUM(C101+C102+C103+C104+C105)</f>
        <v>1820.1765181300002</v>
      </c>
      <c r="D100" s="1">
        <f>SUM(D101+D102+D103+D104+D105)</f>
        <v>-73.668375550000007</v>
      </c>
      <c r="E100" s="1">
        <f>SUM(E101+E102+E103+E104+E105)</f>
        <v>0</v>
      </c>
      <c r="F100" s="1">
        <f t="shared" ref="F100:J100" si="153">SUM(F101+F102+F103+F104+F105)</f>
        <v>1746.5081425800001</v>
      </c>
      <c r="G100" s="1">
        <f>SUM(G101+G102+G103+G104+G105)</f>
        <v>1746.5081425800001</v>
      </c>
      <c r="H100" s="1">
        <f>SUM(H101+H102+H103+H104+H105)</f>
        <v>4.7948680100000001</v>
      </c>
      <c r="I100" s="1">
        <f>SUM(I101+I102+I103+I104+I105)</f>
        <v>0</v>
      </c>
      <c r="J100" s="1">
        <f t="shared" si="153"/>
        <v>1751.3030105900002</v>
      </c>
      <c r="K100" s="1">
        <f>SUM(K101+K102+K103+K104+K105)</f>
        <v>1751.3030105900002</v>
      </c>
      <c r="L100" s="1">
        <f>SUM(L101+L102+L103+L104+L105)</f>
        <v>5.3423828999999996</v>
      </c>
      <c r="M100" s="1">
        <f>SUM(M101+M102+M103+M104+M105)</f>
        <v>0</v>
      </c>
      <c r="N100" s="1">
        <f t="shared" ref="N100" si="154">SUM(N101+N102+N103+N104+N105)</f>
        <v>1756.6453934900003</v>
      </c>
      <c r="O100" s="1">
        <f>SUM(O101+O102+O103+O104+O105)</f>
        <v>1756.6453934900003</v>
      </c>
      <c r="P100" s="1">
        <f>SUM(P101+P102+P103+P104+P105)</f>
        <v>5.6159208500000002</v>
      </c>
      <c r="Q100" s="1">
        <f>SUM(Q101+Q102+Q103+Q104+Q105)</f>
        <v>0</v>
      </c>
      <c r="R100" s="1">
        <f t="shared" ref="R100" si="155">SUM(R101+R102+R103+R104+R105)</f>
        <v>1762.2613143400001</v>
      </c>
      <c r="S100" s="16">
        <v>84</v>
      </c>
    </row>
    <row r="101" spans="1:19" ht="13.15" customHeight="1" x14ac:dyDescent="0.2">
      <c r="A101" s="13">
        <v>85</v>
      </c>
      <c r="B101" s="19" t="s">
        <v>66</v>
      </c>
      <c r="C101" s="2">
        <v>0</v>
      </c>
      <c r="D101" s="2">
        <v>0</v>
      </c>
      <c r="E101" s="2">
        <v>0</v>
      </c>
      <c r="F101" s="1">
        <f>SUM(C101+D101+E101)</f>
        <v>0</v>
      </c>
      <c r="G101" s="1">
        <f t="shared" ref="G101:G105" si="156">SUM(F101)</f>
        <v>0</v>
      </c>
      <c r="H101" s="2">
        <v>0</v>
      </c>
      <c r="I101" s="2">
        <v>0</v>
      </c>
      <c r="J101" s="1">
        <f>SUM(G101+H101+I101)</f>
        <v>0</v>
      </c>
      <c r="K101" s="1">
        <f t="shared" ref="K101:K105" si="157">SUM(J101)</f>
        <v>0</v>
      </c>
      <c r="L101" s="2">
        <v>0</v>
      </c>
      <c r="M101" s="2">
        <v>0</v>
      </c>
      <c r="N101" s="1">
        <f>SUM(K101+L101+M101)</f>
        <v>0</v>
      </c>
      <c r="O101" s="1">
        <f t="shared" ref="O101:O105" si="158">SUM(N101)</f>
        <v>0</v>
      </c>
      <c r="P101" s="2">
        <v>0</v>
      </c>
      <c r="Q101" s="2">
        <v>0</v>
      </c>
      <c r="R101" s="1">
        <f>SUM(O101+P101+Q101)</f>
        <v>0</v>
      </c>
      <c r="S101" s="16">
        <v>85</v>
      </c>
    </row>
    <row r="102" spans="1:19" ht="13.15" customHeight="1" x14ac:dyDescent="0.2">
      <c r="A102" s="13">
        <v>86</v>
      </c>
      <c r="B102" s="19" t="s">
        <v>67</v>
      </c>
      <c r="C102" s="1">
        <v>1484.16826793</v>
      </c>
      <c r="D102" s="1">
        <v>2.8570239200000001</v>
      </c>
      <c r="E102" s="1">
        <v>0</v>
      </c>
      <c r="F102" s="1">
        <f>SUM(C102+D102+E102)</f>
        <v>1487.02529185</v>
      </c>
      <c r="G102" s="1">
        <f t="shared" si="156"/>
        <v>1487.02529185</v>
      </c>
      <c r="H102" s="1">
        <v>2.2898320500000002</v>
      </c>
      <c r="I102" s="1">
        <v>0</v>
      </c>
      <c r="J102" s="1">
        <f>SUM(G102+H102+I102)</f>
        <v>1489.3151239000001</v>
      </c>
      <c r="K102" s="1">
        <f t="shared" si="157"/>
        <v>1489.3151239000001</v>
      </c>
      <c r="L102" s="1">
        <v>2.81821937</v>
      </c>
      <c r="M102" s="1">
        <v>0</v>
      </c>
      <c r="N102" s="1">
        <f>SUM(K102+L102+M102)</f>
        <v>1492.1333432700001</v>
      </c>
      <c r="O102" s="1">
        <f t="shared" si="158"/>
        <v>1492.1333432700001</v>
      </c>
      <c r="P102" s="1">
        <v>3.3617612100000001</v>
      </c>
      <c r="Q102" s="1">
        <v>0</v>
      </c>
      <c r="R102" s="1">
        <f>SUM(O102+P102+Q102)</f>
        <v>1495.49510448</v>
      </c>
      <c r="S102" s="16">
        <v>86</v>
      </c>
    </row>
    <row r="103" spans="1:19" ht="13.15" customHeight="1" x14ac:dyDescent="0.2">
      <c r="A103" s="13">
        <v>87</v>
      </c>
      <c r="B103" s="19" t="s">
        <v>68</v>
      </c>
      <c r="C103" s="2">
        <v>0</v>
      </c>
      <c r="D103" s="2">
        <v>0</v>
      </c>
      <c r="E103" s="2">
        <v>0</v>
      </c>
      <c r="F103" s="1">
        <f>SUM(C103+D103+E103)</f>
        <v>0</v>
      </c>
      <c r="G103" s="1">
        <f t="shared" si="156"/>
        <v>0</v>
      </c>
      <c r="H103" s="2">
        <v>0</v>
      </c>
      <c r="I103" s="2">
        <v>0</v>
      </c>
      <c r="J103" s="1">
        <f>SUM(G103+H103+I103)</f>
        <v>0</v>
      </c>
      <c r="K103" s="1">
        <f t="shared" si="157"/>
        <v>0</v>
      </c>
      <c r="L103" s="2">
        <v>0</v>
      </c>
      <c r="M103" s="2">
        <v>0</v>
      </c>
      <c r="N103" s="1">
        <f>SUM(K103+L103+M103)</f>
        <v>0</v>
      </c>
      <c r="O103" s="1">
        <f t="shared" si="158"/>
        <v>0</v>
      </c>
      <c r="P103" s="2">
        <v>0</v>
      </c>
      <c r="Q103" s="2">
        <v>0</v>
      </c>
      <c r="R103" s="1">
        <f>SUM(O103+P103+Q103)</f>
        <v>0</v>
      </c>
      <c r="S103" s="16">
        <v>87</v>
      </c>
    </row>
    <row r="104" spans="1:19" ht="13.15" customHeight="1" x14ac:dyDescent="0.2">
      <c r="A104" s="13">
        <v>88</v>
      </c>
      <c r="B104" s="19" t="s">
        <v>69</v>
      </c>
      <c r="C104" s="1">
        <v>304.67682911000014</v>
      </c>
      <c r="D104" s="1">
        <v>-76.873215200000004</v>
      </c>
      <c r="E104" s="1">
        <v>0</v>
      </c>
      <c r="F104" s="1">
        <f>SUM(C104+D104+E104)</f>
        <v>227.80361391000014</v>
      </c>
      <c r="G104" s="1">
        <f t="shared" si="156"/>
        <v>227.80361391000014</v>
      </c>
      <c r="H104" s="1">
        <v>2.1019510700000001</v>
      </c>
      <c r="I104" s="1">
        <v>0</v>
      </c>
      <c r="J104" s="1">
        <f>SUM(G104+H104+I104)</f>
        <v>229.90556498000015</v>
      </c>
      <c r="K104" s="1">
        <f t="shared" si="157"/>
        <v>229.90556498000015</v>
      </c>
      <c r="L104" s="1">
        <v>2.4449032499999999</v>
      </c>
      <c r="M104" s="1">
        <v>0</v>
      </c>
      <c r="N104" s="1">
        <f>SUM(K104+L104+M104)</f>
        <v>232.35046823000016</v>
      </c>
      <c r="O104" s="1">
        <f t="shared" si="158"/>
        <v>232.35046823000016</v>
      </c>
      <c r="P104" s="1">
        <v>2.17831178</v>
      </c>
      <c r="Q104" s="1">
        <v>0</v>
      </c>
      <c r="R104" s="1">
        <f>SUM(O104+P104+Q104)</f>
        <v>234.52878001000016</v>
      </c>
      <c r="S104" s="16">
        <v>88</v>
      </c>
    </row>
    <row r="105" spans="1:19" ht="13.15" customHeight="1" x14ac:dyDescent="0.2">
      <c r="A105" s="13">
        <v>89</v>
      </c>
      <c r="B105" s="19" t="s">
        <v>70</v>
      </c>
      <c r="C105" s="1">
        <v>31.331421089999971</v>
      </c>
      <c r="D105" s="1">
        <v>0.34781572999999999</v>
      </c>
      <c r="E105" s="1">
        <v>0</v>
      </c>
      <c r="F105" s="1">
        <f>SUM(C105+D105+E105)</f>
        <v>31.679236819999971</v>
      </c>
      <c r="G105" s="1">
        <f t="shared" si="156"/>
        <v>31.679236819999971</v>
      </c>
      <c r="H105" s="1">
        <v>0.40308488999999997</v>
      </c>
      <c r="I105" s="1">
        <v>0</v>
      </c>
      <c r="J105" s="1">
        <f>SUM(G105+H105+I105)</f>
        <v>32.082321709999974</v>
      </c>
      <c r="K105" s="1">
        <f t="shared" si="157"/>
        <v>32.082321709999974</v>
      </c>
      <c r="L105" s="1">
        <v>7.9260279999999989E-2</v>
      </c>
      <c r="M105" s="1">
        <v>0</v>
      </c>
      <c r="N105" s="1">
        <f>SUM(K105+L105+M105)</f>
        <v>32.161581989999974</v>
      </c>
      <c r="O105" s="1">
        <f t="shared" si="158"/>
        <v>32.161581989999974</v>
      </c>
      <c r="P105" s="1">
        <v>7.5847860000000003E-2</v>
      </c>
      <c r="Q105" s="1">
        <v>0</v>
      </c>
      <c r="R105" s="1">
        <f>SUM(O105+P105+Q105)</f>
        <v>32.237429849999977</v>
      </c>
      <c r="S105" s="16">
        <v>89</v>
      </c>
    </row>
    <row r="106" spans="1:19" ht="14.1" customHeight="1" x14ac:dyDescent="0.2">
      <c r="A106" s="13">
        <v>90</v>
      </c>
      <c r="B106" s="18" t="s">
        <v>71</v>
      </c>
      <c r="C106" s="30">
        <f>SUM(C107+C108+C109+C110+C119)</f>
        <v>6756.6838765600005</v>
      </c>
      <c r="D106" s="30">
        <f>SUM(D107+D108+D109+D110+D119)</f>
        <v>1202.5337551799998</v>
      </c>
      <c r="E106" s="30">
        <f>SUM(E107+E108+E109+E110+E119)</f>
        <v>-8.0502606799999992</v>
      </c>
      <c r="F106" s="30">
        <f t="shared" ref="F106:J106" si="159">SUM(F107+F108+F109+F110+F119)</f>
        <v>7951.1673710600007</v>
      </c>
      <c r="G106" s="30">
        <f>SUM(G107+G108+G109+G110+G119)</f>
        <v>7951.1673710600007</v>
      </c>
      <c r="H106" s="30">
        <f>SUM(H107+H108+H109+H110+H119)</f>
        <v>-2507.9960257400003</v>
      </c>
      <c r="I106" s="30">
        <f>SUM(I107+I108+I109+I110+I119)</f>
        <v>-3.936838222</v>
      </c>
      <c r="J106" s="30">
        <f t="shared" si="159"/>
        <v>5439.2345070980009</v>
      </c>
      <c r="K106" s="30">
        <f>SUM(K107+K108+K109+K110+K119)</f>
        <v>5439.2345070980009</v>
      </c>
      <c r="L106" s="30">
        <f>SUM(L107+L108+L109+L110+L119)</f>
        <v>-7.918488090000027</v>
      </c>
      <c r="M106" s="30">
        <f>SUM(M107+M108+M109+M110+M119)</f>
        <v>18.372367450000002</v>
      </c>
      <c r="N106" s="30">
        <f t="shared" ref="N106" si="160">SUM(N107+N108+N109+N110+N119)</f>
        <v>5449.6883864580004</v>
      </c>
      <c r="O106" s="30">
        <f>SUM(O107+O108+O109+O110+O119)</f>
        <v>5449.6883864580004</v>
      </c>
      <c r="P106" s="30">
        <f>SUM(P107+P108+P109+P110+P119)</f>
        <v>1429.0137863099999</v>
      </c>
      <c r="Q106" s="30">
        <f>SUM(Q107+Q108+Q109+Q110+Q119)</f>
        <v>-23.198926951000001</v>
      </c>
      <c r="R106" s="30">
        <f t="shared" ref="R106" si="161">SUM(R107+R108+R109+R110+R119)</f>
        <v>6855.5032458169999</v>
      </c>
      <c r="S106" s="16">
        <v>90</v>
      </c>
    </row>
    <row r="107" spans="1:19" ht="13.7" customHeight="1" x14ac:dyDescent="0.2">
      <c r="A107" s="13">
        <v>91</v>
      </c>
      <c r="B107" s="19" t="s">
        <v>72</v>
      </c>
      <c r="C107" s="2">
        <v>0</v>
      </c>
      <c r="D107" s="2">
        <v>0</v>
      </c>
      <c r="E107" s="2">
        <v>0</v>
      </c>
      <c r="F107" s="1">
        <f>SUM(C107+D107+E107)</f>
        <v>0</v>
      </c>
      <c r="G107" s="1">
        <f t="shared" ref="G107:G109" si="162">SUM(F107)</f>
        <v>0</v>
      </c>
      <c r="H107" s="2">
        <v>0</v>
      </c>
      <c r="I107" s="2">
        <v>0</v>
      </c>
      <c r="J107" s="1">
        <f>SUM(G107+H107+I107)</f>
        <v>0</v>
      </c>
      <c r="K107" s="1">
        <f t="shared" ref="K107:K109" si="163">SUM(J107)</f>
        <v>0</v>
      </c>
      <c r="L107" s="2">
        <v>0</v>
      </c>
      <c r="M107" s="2">
        <v>0</v>
      </c>
      <c r="N107" s="1">
        <f>SUM(K107+L107+M107)</f>
        <v>0</v>
      </c>
      <c r="O107" s="1">
        <f t="shared" ref="O107:O109" si="164">SUM(N107)</f>
        <v>0</v>
      </c>
      <c r="P107" s="2">
        <v>0</v>
      </c>
      <c r="Q107" s="2">
        <v>0</v>
      </c>
      <c r="R107" s="1">
        <f>SUM(O107+P107+Q107)</f>
        <v>0</v>
      </c>
      <c r="S107" s="16">
        <v>91</v>
      </c>
    </row>
    <row r="108" spans="1:19" ht="13.7" customHeight="1" x14ac:dyDescent="0.2">
      <c r="A108" s="13">
        <v>92</v>
      </c>
      <c r="B108" s="19" t="s">
        <v>73</v>
      </c>
      <c r="C108" s="1">
        <v>539.98488328000008</v>
      </c>
      <c r="D108" s="1">
        <v>-6.4764316900000001</v>
      </c>
      <c r="E108" s="1">
        <v>-7.0915602499999997</v>
      </c>
      <c r="F108" s="1">
        <f>SUM(C108+D108+E108)</f>
        <v>526.41689134000001</v>
      </c>
      <c r="G108" s="1">
        <f t="shared" si="162"/>
        <v>526.41689134000001</v>
      </c>
      <c r="H108" s="1">
        <v>-5.53985825</v>
      </c>
      <c r="I108" s="1">
        <v>-3.4629289860000001</v>
      </c>
      <c r="J108" s="1">
        <f>SUM(G108+H108+I108)</f>
        <v>517.4141041040001</v>
      </c>
      <c r="K108" s="1">
        <f t="shared" si="163"/>
        <v>517.4141041040001</v>
      </c>
      <c r="L108" s="1">
        <v>-5.0121750699999996</v>
      </c>
      <c r="M108" s="1">
        <v>16.139933930000002</v>
      </c>
      <c r="N108" s="1">
        <f>SUM(K108+L108+M108)</f>
        <v>528.54186296400007</v>
      </c>
      <c r="O108" s="1">
        <f t="shared" si="164"/>
        <v>528.54186296400007</v>
      </c>
      <c r="P108" s="1">
        <v>-3.7710210000000002</v>
      </c>
      <c r="Q108" s="1">
        <v>-20.356559730000001</v>
      </c>
      <c r="R108" s="1">
        <f>SUM(O108+P108+Q108)</f>
        <v>504.41428223400004</v>
      </c>
      <c r="S108" s="16">
        <v>92</v>
      </c>
    </row>
    <row r="109" spans="1:19" ht="13.7" customHeight="1" x14ac:dyDescent="0.2">
      <c r="A109" s="13">
        <v>93</v>
      </c>
      <c r="B109" s="19" t="s">
        <v>74</v>
      </c>
      <c r="C109" s="1">
        <v>72.999977580000007</v>
      </c>
      <c r="D109" s="1">
        <v>0</v>
      </c>
      <c r="E109" s="1">
        <v>-0.95870043000000005</v>
      </c>
      <c r="F109" s="1">
        <f>SUM(C109+D109+E109)</f>
        <v>72.041277150000013</v>
      </c>
      <c r="G109" s="1">
        <f t="shared" si="162"/>
        <v>72.041277150000013</v>
      </c>
      <c r="H109" s="1">
        <v>0</v>
      </c>
      <c r="I109" s="1">
        <v>-0.47390923600000001</v>
      </c>
      <c r="J109" s="1">
        <f>SUM(G109+H109+I109)</f>
        <v>71.567367914000016</v>
      </c>
      <c r="K109" s="1">
        <f t="shared" si="163"/>
        <v>71.567367914000016</v>
      </c>
      <c r="L109" s="1">
        <v>0</v>
      </c>
      <c r="M109" s="1">
        <v>2.2324335199999998</v>
      </c>
      <c r="N109" s="1">
        <f>SUM(K109+L109+M109)</f>
        <v>73.799801434000017</v>
      </c>
      <c r="O109" s="1">
        <f t="shared" si="164"/>
        <v>73.799801434000017</v>
      </c>
      <c r="P109" s="1">
        <v>0</v>
      </c>
      <c r="Q109" s="1">
        <v>-2.8423672209999999</v>
      </c>
      <c r="R109" s="1">
        <f>SUM(O109+P109+Q109)</f>
        <v>70.957434213000013</v>
      </c>
      <c r="S109" s="16">
        <v>93</v>
      </c>
    </row>
    <row r="110" spans="1:19" ht="13.7" customHeight="1" x14ac:dyDescent="0.2">
      <c r="A110" s="13">
        <v>94</v>
      </c>
      <c r="B110" s="18" t="s">
        <v>75</v>
      </c>
      <c r="C110" s="1">
        <f>SUM(C111+C114)</f>
        <v>6143.6990157</v>
      </c>
      <c r="D110" s="1">
        <f>SUM(D111+D114)</f>
        <v>1209.0101868699999</v>
      </c>
      <c r="E110" s="1">
        <f>SUM(E111+E114)</f>
        <v>0</v>
      </c>
      <c r="F110" s="1">
        <f t="shared" ref="F110:J110" si="165">SUM(F111+F114)</f>
        <v>7352.7092025700003</v>
      </c>
      <c r="G110" s="1">
        <f>SUM(G111+G114)</f>
        <v>7352.7092025700003</v>
      </c>
      <c r="H110" s="1">
        <f>SUM(H111+H114)</f>
        <v>-2502.4561674900001</v>
      </c>
      <c r="I110" s="1">
        <f>SUM(I111+I114)</f>
        <v>0</v>
      </c>
      <c r="J110" s="1">
        <f t="shared" si="165"/>
        <v>4850.2530350800007</v>
      </c>
      <c r="K110" s="1">
        <f>SUM(K111+K114)</f>
        <v>4850.2530350800007</v>
      </c>
      <c r="L110" s="1">
        <f>SUM(L111+L114)</f>
        <v>-2.9063130200000273</v>
      </c>
      <c r="M110" s="1">
        <f>SUM(M111+M114)</f>
        <v>0</v>
      </c>
      <c r="N110" s="1">
        <f t="shared" ref="N110" si="166">SUM(N111+N114)</f>
        <v>4847.3467220600005</v>
      </c>
      <c r="O110" s="1">
        <f>SUM(O111+O114)</f>
        <v>4847.3467220600005</v>
      </c>
      <c r="P110" s="1">
        <f>SUM(P111+P114)</f>
        <v>1432.7848073099999</v>
      </c>
      <c r="Q110" s="1">
        <f>SUM(Q111+Q114)</f>
        <v>0</v>
      </c>
      <c r="R110" s="1">
        <f t="shared" ref="R110" si="167">SUM(R111+R114)</f>
        <v>6280.13152937</v>
      </c>
      <c r="S110" s="16">
        <v>94</v>
      </c>
    </row>
    <row r="111" spans="1:19" ht="13.7" customHeight="1" x14ac:dyDescent="0.2">
      <c r="A111" s="13">
        <v>95</v>
      </c>
      <c r="B111" s="18" t="s">
        <v>76</v>
      </c>
      <c r="C111" s="1">
        <f>SUM(C112+C113)</f>
        <v>3717.8460663800006</v>
      </c>
      <c r="D111" s="1">
        <f>SUM(D112+D113)</f>
        <v>497.90595072999997</v>
      </c>
      <c r="E111" s="1">
        <f>SUM(E112+E113)</f>
        <v>0</v>
      </c>
      <c r="F111" s="1">
        <f t="shared" ref="F111:J111" si="168">SUM(F112+F113)</f>
        <v>4215.7520171100005</v>
      </c>
      <c r="G111" s="1">
        <f>SUM(G112+G113)</f>
        <v>4215.7520171100005</v>
      </c>
      <c r="H111" s="1">
        <f>SUM(H112+H113)</f>
        <v>-1153.67451028</v>
      </c>
      <c r="I111" s="1">
        <f>SUM(I112+I113)</f>
        <v>0</v>
      </c>
      <c r="J111" s="1">
        <f t="shared" si="168"/>
        <v>3062.0775068300004</v>
      </c>
      <c r="K111" s="1">
        <f>SUM(K112+K113)</f>
        <v>3062.0775068300004</v>
      </c>
      <c r="L111" s="1">
        <f>SUM(L112+L113)</f>
        <v>334.49386665999998</v>
      </c>
      <c r="M111" s="1">
        <f>SUM(M112+M113)</f>
        <v>0</v>
      </c>
      <c r="N111" s="1">
        <f t="shared" ref="N111" si="169">SUM(N112+N113)</f>
        <v>3396.5713734900005</v>
      </c>
      <c r="O111" s="1">
        <f>SUM(O112+O113)</f>
        <v>3396.5713734900005</v>
      </c>
      <c r="P111" s="1">
        <f>SUM(P112+P113)</f>
        <v>616.64750590000006</v>
      </c>
      <c r="Q111" s="1">
        <f>SUM(Q112+Q113)</f>
        <v>0</v>
      </c>
      <c r="R111" s="1">
        <f t="shared" ref="R111" si="170">SUM(R112+R113)</f>
        <v>4013.2188793900004</v>
      </c>
      <c r="S111" s="16">
        <v>95</v>
      </c>
    </row>
    <row r="112" spans="1:19" ht="13.15" customHeight="1" x14ac:dyDescent="0.2">
      <c r="A112" s="13">
        <v>96</v>
      </c>
      <c r="B112" s="19" t="s">
        <v>77</v>
      </c>
      <c r="C112" s="2">
        <v>0</v>
      </c>
      <c r="D112" s="2">
        <v>0</v>
      </c>
      <c r="E112" s="2">
        <v>0</v>
      </c>
      <c r="F112" s="1">
        <f>SUM(C112+D112+E112)</f>
        <v>0</v>
      </c>
      <c r="G112" s="1">
        <f t="shared" ref="G112:G113" si="171">SUM(F112)</f>
        <v>0</v>
      </c>
      <c r="H112" s="2">
        <v>0</v>
      </c>
      <c r="I112" s="2">
        <v>0</v>
      </c>
      <c r="J112" s="1">
        <f>SUM(G112+H112+I112)</f>
        <v>0</v>
      </c>
      <c r="K112" s="1">
        <f t="shared" ref="K112:K113" si="172">SUM(J112)</f>
        <v>0</v>
      </c>
      <c r="L112" s="2">
        <v>0</v>
      </c>
      <c r="M112" s="2">
        <v>0</v>
      </c>
      <c r="N112" s="1">
        <f>SUM(K112+L112+M112)</f>
        <v>0</v>
      </c>
      <c r="O112" s="1">
        <f t="shared" ref="O112:O113" si="173">SUM(N112)</f>
        <v>0</v>
      </c>
      <c r="P112" s="2">
        <v>0</v>
      </c>
      <c r="Q112" s="2">
        <v>0</v>
      </c>
      <c r="R112" s="1">
        <f>SUM(O112+P112+Q112)</f>
        <v>0</v>
      </c>
      <c r="S112" s="16">
        <v>96</v>
      </c>
    </row>
    <row r="113" spans="1:19" ht="13.15" customHeight="1" x14ac:dyDescent="0.2">
      <c r="A113" s="13">
        <v>97</v>
      </c>
      <c r="B113" s="19" t="s">
        <v>78</v>
      </c>
      <c r="C113" s="1">
        <v>3717.8460663800006</v>
      </c>
      <c r="D113" s="1">
        <v>497.90595072999997</v>
      </c>
      <c r="E113" s="1">
        <v>0</v>
      </c>
      <c r="F113" s="1">
        <f>SUM(C113+D113+E113)</f>
        <v>4215.7520171100005</v>
      </c>
      <c r="G113" s="1">
        <f t="shared" si="171"/>
        <v>4215.7520171100005</v>
      </c>
      <c r="H113" s="1">
        <v>-1153.67451028</v>
      </c>
      <c r="I113" s="1">
        <v>0</v>
      </c>
      <c r="J113" s="1">
        <f>SUM(G113+H113+I113)</f>
        <v>3062.0775068300004</v>
      </c>
      <c r="K113" s="1">
        <f t="shared" si="172"/>
        <v>3062.0775068300004</v>
      </c>
      <c r="L113" s="1">
        <v>334.49386665999998</v>
      </c>
      <c r="M113" s="1">
        <v>0</v>
      </c>
      <c r="N113" s="1">
        <f>SUM(K113+L113+M113)</f>
        <v>3396.5713734900005</v>
      </c>
      <c r="O113" s="1">
        <f t="shared" si="173"/>
        <v>3396.5713734900005</v>
      </c>
      <c r="P113" s="1">
        <v>616.64750590000006</v>
      </c>
      <c r="Q113" s="1">
        <v>0</v>
      </c>
      <c r="R113" s="1">
        <f>SUM(O113+P113+Q113)</f>
        <v>4013.2188793900004</v>
      </c>
      <c r="S113" s="16">
        <v>97</v>
      </c>
    </row>
    <row r="114" spans="1:19" ht="13.7" customHeight="1" x14ac:dyDescent="0.2">
      <c r="A114" s="13">
        <v>98</v>
      </c>
      <c r="B114" s="18" t="s">
        <v>79</v>
      </c>
      <c r="C114" s="1">
        <f>SUM(C115+C116+C117+C118)</f>
        <v>2425.8529493199999</v>
      </c>
      <c r="D114" s="1">
        <f>SUM(D115+D116+D117+D118)</f>
        <v>711.10423614000001</v>
      </c>
      <c r="E114" s="1">
        <f>SUM(E115+E116+E117+E118)</f>
        <v>0</v>
      </c>
      <c r="F114" s="1">
        <f t="shared" ref="F114:J114" si="174">SUM(F115+F116+F117+F118)</f>
        <v>3136.9571854599999</v>
      </c>
      <c r="G114" s="1">
        <f>SUM(G115+G116+G117+G118)</f>
        <v>3136.9571854599999</v>
      </c>
      <c r="H114" s="1">
        <f>SUM(H115+H116+H117+H118)</f>
        <v>-1348.78165721</v>
      </c>
      <c r="I114" s="1">
        <f>SUM(I115+I116+I117+I118)</f>
        <v>0</v>
      </c>
      <c r="J114" s="1">
        <f t="shared" si="174"/>
        <v>1788.1755282499998</v>
      </c>
      <c r="K114" s="1">
        <f>SUM(K115+K116+K117+K118)</f>
        <v>1788.1755282499998</v>
      </c>
      <c r="L114" s="1">
        <f>SUM(L115+L116+L117+L118)</f>
        <v>-337.40017968000001</v>
      </c>
      <c r="M114" s="1">
        <f>SUM(M115+M116+M117+M118)</f>
        <v>0</v>
      </c>
      <c r="N114" s="1">
        <f t="shared" ref="N114" si="175">SUM(N115+N116+N117+N118)</f>
        <v>1450.7753485699998</v>
      </c>
      <c r="O114" s="1">
        <f>SUM(O115+O116+O117+O118)</f>
        <v>1450.7753485699998</v>
      </c>
      <c r="P114" s="1">
        <f>SUM(P115+P116+P117+P118)</f>
        <v>816.13730140999996</v>
      </c>
      <c r="Q114" s="1">
        <f>SUM(Q115+Q116+Q117+Q118)</f>
        <v>0</v>
      </c>
      <c r="R114" s="1">
        <f t="shared" ref="R114" si="176">SUM(R115+R116+R117+R118)</f>
        <v>2266.9126499799995</v>
      </c>
      <c r="S114" s="16">
        <v>98</v>
      </c>
    </row>
    <row r="115" spans="1:19" ht="13.15" customHeight="1" x14ac:dyDescent="0.2">
      <c r="A115" s="13">
        <v>99</v>
      </c>
      <c r="B115" s="19" t="s">
        <v>80</v>
      </c>
      <c r="C115" s="2">
        <v>0</v>
      </c>
      <c r="D115" s="2">
        <v>0</v>
      </c>
      <c r="E115" s="2">
        <v>0</v>
      </c>
      <c r="F115" s="1">
        <f>SUM(C115+D115+E115)</f>
        <v>0</v>
      </c>
      <c r="G115" s="1">
        <f t="shared" ref="G115:G119" si="177">SUM(F115)</f>
        <v>0</v>
      </c>
      <c r="H115" s="2">
        <v>0</v>
      </c>
      <c r="I115" s="2">
        <v>0</v>
      </c>
      <c r="J115" s="1">
        <f>SUM(G115+H115+I115)</f>
        <v>0</v>
      </c>
      <c r="K115" s="1">
        <f t="shared" ref="K115:K119" si="178">SUM(J115)</f>
        <v>0</v>
      </c>
      <c r="L115" s="2">
        <v>0</v>
      </c>
      <c r="M115" s="2">
        <v>0</v>
      </c>
      <c r="N115" s="1">
        <f>SUM(K115+L115+M115)</f>
        <v>0</v>
      </c>
      <c r="O115" s="1">
        <f t="shared" ref="O115:O119" si="179">SUM(N115)</f>
        <v>0</v>
      </c>
      <c r="P115" s="2">
        <v>0</v>
      </c>
      <c r="Q115" s="2">
        <v>0</v>
      </c>
      <c r="R115" s="1">
        <f>SUM(O115+P115+Q115)</f>
        <v>0</v>
      </c>
      <c r="S115" s="16">
        <v>99</v>
      </c>
    </row>
    <row r="116" spans="1:19" ht="13.15" customHeight="1" x14ac:dyDescent="0.2">
      <c r="A116" s="13">
        <v>100</v>
      </c>
      <c r="B116" s="19" t="s">
        <v>81</v>
      </c>
      <c r="C116" s="1">
        <v>2425.8529493199999</v>
      </c>
      <c r="D116" s="1">
        <v>711.10423614000001</v>
      </c>
      <c r="E116" s="1">
        <v>0</v>
      </c>
      <c r="F116" s="1">
        <f>SUM(C116+D116+E116)</f>
        <v>3136.9571854599999</v>
      </c>
      <c r="G116" s="1">
        <f t="shared" si="177"/>
        <v>3136.9571854599999</v>
      </c>
      <c r="H116" s="1">
        <v>-1348.78165721</v>
      </c>
      <c r="I116" s="1">
        <v>0</v>
      </c>
      <c r="J116" s="1">
        <f>SUM(G116+H116+I116)</f>
        <v>1788.1755282499998</v>
      </c>
      <c r="K116" s="1">
        <f t="shared" si="178"/>
        <v>1788.1755282499998</v>
      </c>
      <c r="L116" s="1">
        <v>-337.40017968000001</v>
      </c>
      <c r="M116" s="1">
        <v>0</v>
      </c>
      <c r="N116" s="1">
        <f>SUM(K116+L116+M116)</f>
        <v>1450.7753485699998</v>
      </c>
      <c r="O116" s="1">
        <f t="shared" si="179"/>
        <v>1450.7753485699998</v>
      </c>
      <c r="P116" s="1">
        <v>816.13730140999996</v>
      </c>
      <c r="Q116" s="1">
        <v>0</v>
      </c>
      <c r="R116" s="1">
        <f>SUM(O116+P116+Q116)</f>
        <v>2266.9126499799995</v>
      </c>
      <c r="S116" s="16">
        <v>100</v>
      </c>
    </row>
    <row r="117" spans="1:19" ht="13.15" customHeight="1" x14ac:dyDescent="0.2">
      <c r="A117" s="13">
        <v>101</v>
      </c>
      <c r="B117" s="19" t="s">
        <v>82</v>
      </c>
      <c r="C117" s="2">
        <v>0</v>
      </c>
      <c r="D117" s="2">
        <v>0</v>
      </c>
      <c r="E117" s="2">
        <v>0</v>
      </c>
      <c r="F117" s="1">
        <f>SUM(C117+D117+E117)</f>
        <v>0</v>
      </c>
      <c r="G117" s="1">
        <f t="shared" si="177"/>
        <v>0</v>
      </c>
      <c r="H117" s="2">
        <v>0</v>
      </c>
      <c r="I117" s="2">
        <v>0</v>
      </c>
      <c r="J117" s="1">
        <f>SUM(G117+H117+I117)</f>
        <v>0</v>
      </c>
      <c r="K117" s="1">
        <f t="shared" si="178"/>
        <v>0</v>
      </c>
      <c r="L117" s="2">
        <v>0</v>
      </c>
      <c r="M117" s="2">
        <v>0</v>
      </c>
      <c r="N117" s="1">
        <f>SUM(K117+L117+M117)</f>
        <v>0</v>
      </c>
      <c r="O117" s="1">
        <f t="shared" si="179"/>
        <v>0</v>
      </c>
      <c r="P117" s="2">
        <v>0</v>
      </c>
      <c r="Q117" s="2">
        <v>0</v>
      </c>
      <c r="R117" s="1">
        <f>SUM(O117+P117+Q117)</f>
        <v>0</v>
      </c>
      <c r="S117" s="16">
        <v>101</v>
      </c>
    </row>
    <row r="118" spans="1:19" ht="13.15" customHeight="1" x14ac:dyDescent="0.2">
      <c r="A118" s="13">
        <v>102</v>
      </c>
      <c r="B118" s="19" t="s">
        <v>83</v>
      </c>
      <c r="C118" s="2">
        <v>0</v>
      </c>
      <c r="D118" s="2">
        <v>0</v>
      </c>
      <c r="E118" s="2">
        <v>0</v>
      </c>
      <c r="F118" s="1">
        <f>SUM(C118+D118+E118)</f>
        <v>0</v>
      </c>
      <c r="G118" s="1">
        <f t="shared" si="177"/>
        <v>0</v>
      </c>
      <c r="H118" s="2">
        <v>0</v>
      </c>
      <c r="I118" s="2">
        <v>0</v>
      </c>
      <c r="J118" s="1">
        <f>SUM(G118+H118+I118)</f>
        <v>0</v>
      </c>
      <c r="K118" s="1">
        <f t="shared" si="178"/>
        <v>0</v>
      </c>
      <c r="L118" s="2">
        <v>0</v>
      </c>
      <c r="M118" s="2">
        <v>0</v>
      </c>
      <c r="N118" s="1">
        <f>SUM(K118+L118+M118)</f>
        <v>0</v>
      </c>
      <c r="O118" s="1">
        <f t="shared" si="179"/>
        <v>0</v>
      </c>
      <c r="P118" s="2">
        <v>0</v>
      </c>
      <c r="Q118" s="2">
        <v>0</v>
      </c>
      <c r="R118" s="1">
        <f>SUM(O118+P118+Q118)</f>
        <v>0</v>
      </c>
      <c r="S118" s="16">
        <v>102</v>
      </c>
    </row>
    <row r="119" spans="1:19" ht="13.7" customHeight="1" x14ac:dyDescent="0.2">
      <c r="A119" s="13">
        <v>103</v>
      </c>
      <c r="B119" s="19" t="s">
        <v>84</v>
      </c>
      <c r="C119" s="2">
        <v>0</v>
      </c>
      <c r="D119" s="2">
        <v>0</v>
      </c>
      <c r="E119" s="2">
        <v>0</v>
      </c>
      <c r="F119" s="1">
        <f>SUM(C119+D119+E119)</f>
        <v>0</v>
      </c>
      <c r="G119" s="1">
        <f t="shared" si="177"/>
        <v>0</v>
      </c>
      <c r="H119" s="2">
        <v>0</v>
      </c>
      <c r="I119" s="2">
        <v>0</v>
      </c>
      <c r="J119" s="1">
        <f>SUM(G119+H119+I119)</f>
        <v>0</v>
      </c>
      <c r="K119" s="1">
        <f t="shared" si="178"/>
        <v>0</v>
      </c>
      <c r="L119" s="2">
        <v>0</v>
      </c>
      <c r="M119" s="2">
        <v>0</v>
      </c>
      <c r="N119" s="1">
        <f>SUM(K119+L119+M119)</f>
        <v>0</v>
      </c>
      <c r="O119" s="1">
        <f t="shared" si="179"/>
        <v>0</v>
      </c>
      <c r="P119" s="2">
        <v>0</v>
      </c>
      <c r="Q119" s="2">
        <v>0</v>
      </c>
      <c r="R119" s="1">
        <f>SUM(O119+P119+Q119)</f>
        <v>0</v>
      </c>
      <c r="S119" s="16">
        <v>103</v>
      </c>
    </row>
    <row r="120" spans="1:19" ht="14.1" customHeight="1" x14ac:dyDescent="0.2">
      <c r="A120" s="13">
        <v>104</v>
      </c>
      <c r="B120" s="18" t="s">
        <v>85</v>
      </c>
      <c r="C120" s="30">
        <f t="shared" ref="C120:R120" si="180">SUM(C121+C138+C162)</f>
        <v>175744.87709187099</v>
      </c>
      <c r="D120" s="30">
        <f t="shared" si="180"/>
        <v>3570.5364363100002</v>
      </c>
      <c r="E120" s="30">
        <f t="shared" si="180"/>
        <v>-490.501459942</v>
      </c>
      <c r="F120" s="30">
        <f t="shared" si="180"/>
        <v>178824.91206823901</v>
      </c>
      <c r="G120" s="30">
        <f t="shared" si="180"/>
        <v>178824.91206823901</v>
      </c>
      <c r="H120" s="30">
        <f t="shared" si="180"/>
        <v>1028.1077419099997</v>
      </c>
      <c r="I120" s="30">
        <f t="shared" si="180"/>
        <v>-78.700923327999988</v>
      </c>
      <c r="J120" s="30">
        <f t="shared" si="180"/>
        <v>179774.31888682098</v>
      </c>
      <c r="K120" s="30">
        <f t="shared" si="180"/>
        <v>179774.31888682098</v>
      </c>
      <c r="L120" s="30">
        <f t="shared" si="180"/>
        <v>2432.5289318300001</v>
      </c>
      <c r="M120" s="30">
        <f t="shared" si="180"/>
        <v>-77.849256592000003</v>
      </c>
      <c r="N120" s="30">
        <f t="shared" si="180"/>
        <v>182128.99856205902</v>
      </c>
      <c r="O120" s="30">
        <f t="shared" si="180"/>
        <v>182128.99856205902</v>
      </c>
      <c r="P120" s="30">
        <f t="shared" si="180"/>
        <v>4362.1894925399993</v>
      </c>
      <c r="Q120" s="30">
        <f t="shared" si="180"/>
        <v>-126.3149574</v>
      </c>
      <c r="R120" s="30">
        <f t="shared" si="180"/>
        <v>186364.87309719902</v>
      </c>
      <c r="S120" s="16">
        <v>104</v>
      </c>
    </row>
    <row r="121" spans="1:19" ht="14.1" customHeight="1" x14ac:dyDescent="0.2">
      <c r="A121" s="13">
        <v>105</v>
      </c>
      <c r="B121" s="18" t="s">
        <v>86</v>
      </c>
      <c r="C121" s="30">
        <f>SUM(C122+C131)</f>
        <v>64768.926804489995</v>
      </c>
      <c r="D121" s="30">
        <f>SUM(D122+D131)</f>
        <v>1082.9796045500002</v>
      </c>
      <c r="E121" s="30">
        <f>SUM(E122+E131)</f>
        <v>0</v>
      </c>
      <c r="F121" s="30">
        <f>SUM(F122+F131)</f>
        <v>65851.906409040006</v>
      </c>
      <c r="G121" s="30">
        <f>SUM(G122+G131)</f>
        <v>65851.906409040006</v>
      </c>
      <c r="H121" s="30">
        <f t="shared" ref="H121:R121" si="181">SUM(H122+H131)</f>
        <v>618.79989780000005</v>
      </c>
      <c r="I121" s="30">
        <f t="shared" si="181"/>
        <v>0</v>
      </c>
      <c r="J121" s="30">
        <f t="shared" si="181"/>
        <v>66470.706306840002</v>
      </c>
      <c r="K121" s="30">
        <f t="shared" si="181"/>
        <v>66470.706306840002</v>
      </c>
      <c r="L121" s="30">
        <f t="shared" si="181"/>
        <v>715.61823503000005</v>
      </c>
      <c r="M121" s="30">
        <f t="shared" si="181"/>
        <v>0</v>
      </c>
      <c r="N121" s="30">
        <f t="shared" si="181"/>
        <v>67186.32454187001</v>
      </c>
      <c r="O121" s="30">
        <f t="shared" si="181"/>
        <v>67186.32454187001</v>
      </c>
      <c r="P121" s="30">
        <f t="shared" si="181"/>
        <v>415.23422181000012</v>
      </c>
      <c r="Q121" s="30">
        <f t="shared" si="181"/>
        <v>0</v>
      </c>
      <c r="R121" s="30">
        <f t="shared" si="181"/>
        <v>67601.55876367999</v>
      </c>
      <c r="S121" s="16">
        <v>105</v>
      </c>
    </row>
    <row r="122" spans="1:19" ht="13.7" customHeight="1" x14ac:dyDescent="0.2">
      <c r="A122" s="13">
        <v>106</v>
      </c>
      <c r="B122" s="18" t="s">
        <v>87</v>
      </c>
      <c r="C122" s="30">
        <f>SUM(C123+C124)</f>
        <v>41950.342660539995</v>
      </c>
      <c r="D122" s="30">
        <f>SUM(D123+D124)</f>
        <v>513.07515993000004</v>
      </c>
      <c r="E122" s="30">
        <f>SUM(E123+E124)</f>
        <v>0</v>
      </c>
      <c r="F122" s="30">
        <f t="shared" ref="F122:J122" si="182">SUM(F123+F124)</f>
        <v>42463.417820469993</v>
      </c>
      <c r="G122" s="30">
        <f>SUM(G123+G124)</f>
        <v>42463.417820469993</v>
      </c>
      <c r="H122" s="30">
        <f>SUM(H123+H124)</f>
        <v>293.27279219999997</v>
      </c>
      <c r="I122" s="30">
        <f>SUM(I123+I124)</f>
        <v>0</v>
      </c>
      <c r="J122" s="30">
        <f t="shared" si="182"/>
        <v>42756.690612669998</v>
      </c>
      <c r="K122" s="30">
        <f>SUM(K123+K124)</f>
        <v>42756.690612669998</v>
      </c>
      <c r="L122" s="30">
        <f>SUM(L123+L124)</f>
        <v>352.78981114999999</v>
      </c>
      <c r="M122" s="30">
        <f>SUM(M123+M124)</f>
        <v>0</v>
      </c>
      <c r="N122" s="30">
        <f t="shared" ref="N122" si="183">SUM(N123+N124)</f>
        <v>43109.480423820001</v>
      </c>
      <c r="O122" s="30">
        <f>SUM(O123+O124)</f>
        <v>43109.480423820001</v>
      </c>
      <c r="P122" s="30">
        <f>SUM(P123+P124)</f>
        <v>261.13871531000007</v>
      </c>
      <c r="Q122" s="30">
        <f>SUM(Q123+Q124)</f>
        <v>0</v>
      </c>
      <c r="R122" s="30">
        <f t="shared" ref="R122" si="184">SUM(R123+R124)</f>
        <v>43370.619139129994</v>
      </c>
      <c r="S122" s="16">
        <v>106</v>
      </c>
    </row>
    <row r="123" spans="1:19" ht="13.15" customHeight="1" x14ac:dyDescent="0.2">
      <c r="A123" s="13">
        <v>107</v>
      </c>
      <c r="B123" s="21" t="s">
        <v>88</v>
      </c>
      <c r="C123" s="2">
        <v>0</v>
      </c>
      <c r="D123" s="2">
        <v>0</v>
      </c>
      <c r="E123" s="2">
        <v>0</v>
      </c>
      <c r="F123" s="1">
        <f>SUM(C123+D123+E123)</f>
        <v>0</v>
      </c>
      <c r="G123" s="1">
        <f t="shared" ref="G123" si="185">SUM(F123)</f>
        <v>0</v>
      </c>
      <c r="H123" s="2">
        <v>0</v>
      </c>
      <c r="I123" s="2">
        <v>0</v>
      </c>
      <c r="J123" s="1">
        <f>SUM(G123+H123+I123)</f>
        <v>0</v>
      </c>
      <c r="K123" s="1">
        <f t="shared" ref="K123" si="186">SUM(J123)</f>
        <v>0</v>
      </c>
      <c r="L123" s="2">
        <v>0</v>
      </c>
      <c r="M123" s="2">
        <v>0</v>
      </c>
      <c r="N123" s="1">
        <f>SUM(K123+L123+M123)</f>
        <v>0</v>
      </c>
      <c r="O123" s="1">
        <f t="shared" ref="O123" si="187">SUM(N123)</f>
        <v>0</v>
      </c>
      <c r="P123" s="2">
        <v>0</v>
      </c>
      <c r="Q123" s="2">
        <v>0</v>
      </c>
      <c r="R123" s="1">
        <f>SUM(O123+P123+Q123)</f>
        <v>0</v>
      </c>
      <c r="S123" s="16">
        <v>107</v>
      </c>
    </row>
    <row r="124" spans="1:19" ht="13.15" customHeight="1" x14ac:dyDescent="0.2">
      <c r="A124" s="13">
        <v>108</v>
      </c>
      <c r="B124" s="18" t="s">
        <v>89</v>
      </c>
      <c r="C124" s="1">
        <f>SUM(C126)</f>
        <v>41950.342660539995</v>
      </c>
      <c r="D124" s="1">
        <f>SUM(D126)</f>
        <v>513.07515993000004</v>
      </c>
      <c r="E124" s="1">
        <f>SUM(E126)</f>
        <v>0</v>
      </c>
      <c r="F124" s="1">
        <f t="shared" ref="F124:R124" si="188">SUM(F126)</f>
        <v>42463.417820469993</v>
      </c>
      <c r="G124" s="1">
        <f>SUM(G126)</f>
        <v>42463.417820469993</v>
      </c>
      <c r="H124" s="1">
        <f>SUM(H126)</f>
        <v>293.27279219999997</v>
      </c>
      <c r="I124" s="1">
        <f>SUM(I126)</f>
        <v>0</v>
      </c>
      <c r="J124" s="1">
        <f t="shared" si="188"/>
        <v>42756.690612669998</v>
      </c>
      <c r="K124" s="1">
        <f t="shared" si="188"/>
        <v>42756.690612669998</v>
      </c>
      <c r="L124" s="1">
        <f>SUM(L126)</f>
        <v>352.78981114999999</v>
      </c>
      <c r="M124" s="1">
        <f>SUM(M126)</f>
        <v>0</v>
      </c>
      <c r="N124" s="1">
        <f t="shared" si="188"/>
        <v>43109.480423820001</v>
      </c>
      <c r="O124" s="1">
        <f t="shared" si="188"/>
        <v>43109.480423820001</v>
      </c>
      <c r="P124" s="1">
        <f>SUM(P126)</f>
        <v>261.13871531000007</v>
      </c>
      <c r="Q124" s="1">
        <f>SUM(Q126)</f>
        <v>0</v>
      </c>
      <c r="R124" s="1">
        <f t="shared" si="188"/>
        <v>43370.619139129994</v>
      </c>
      <c r="S124" s="16">
        <v>108</v>
      </c>
    </row>
    <row r="125" spans="1:19" ht="12.6" customHeight="1" x14ac:dyDescent="0.2">
      <c r="A125" s="13"/>
      <c r="B125" s="19" t="s">
        <v>172</v>
      </c>
      <c r="C125" s="2"/>
      <c r="D125" s="2"/>
      <c r="E125" s="2"/>
      <c r="F125" s="1"/>
      <c r="G125" s="2"/>
      <c r="H125" s="2"/>
      <c r="I125" s="2"/>
      <c r="J125" s="1"/>
      <c r="K125" s="2"/>
      <c r="L125" s="2"/>
      <c r="M125" s="2"/>
      <c r="N125" s="1"/>
      <c r="O125" s="2"/>
      <c r="P125" s="2"/>
      <c r="Q125" s="2"/>
      <c r="R125" s="1"/>
      <c r="S125" s="16"/>
    </row>
    <row r="126" spans="1:19" ht="12.6" customHeight="1" x14ac:dyDescent="0.2">
      <c r="A126" s="13">
        <v>109</v>
      </c>
      <c r="B126" s="18" t="s">
        <v>90</v>
      </c>
      <c r="C126" s="1">
        <f>SUM(C127+C128+C129+C130)</f>
        <v>41950.342660539995</v>
      </c>
      <c r="D126" s="1">
        <f>SUM(D127+D128+D129+D130)</f>
        <v>513.07515993000004</v>
      </c>
      <c r="E126" s="1">
        <f>SUM(E127+E128+E129+E130)</f>
        <v>0</v>
      </c>
      <c r="F126" s="1">
        <f>SUM(F127+F128+F129+F130)</f>
        <v>42463.417820469993</v>
      </c>
      <c r="G126" s="1">
        <f>SUM(G127+G128+G129+G130)</f>
        <v>42463.417820469993</v>
      </c>
      <c r="H126" s="1">
        <f t="shared" ref="H126:R126" si="189">SUM(H127+H128+H129+H130)</f>
        <v>293.27279219999997</v>
      </c>
      <c r="I126" s="1">
        <f t="shared" si="189"/>
        <v>0</v>
      </c>
      <c r="J126" s="1">
        <f t="shared" si="189"/>
        <v>42756.690612669998</v>
      </c>
      <c r="K126" s="1">
        <f t="shared" si="189"/>
        <v>42756.690612669998</v>
      </c>
      <c r="L126" s="1">
        <f t="shared" si="189"/>
        <v>352.78981114999999</v>
      </c>
      <c r="M126" s="1">
        <f t="shared" si="189"/>
        <v>0</v>
      </c>
      <c r="N126" s="1">
        <f t="shared" si="189"/>
        <v>43109.480423820001</v>
      </c>
      <c r="O126" s="1">
        <f t="shared" si="189"/>
        <v>43109.480423820001</v>
      </c>
      <c r="P126" s="1">
        <f t="shared" si="189"/>
        <v>261.13871531000007</v>
      </c>
      <c r="Q126" s="1">
        <f t="shared" si="189"/>
        <v>0</v>
      </c>
      <c r="R126" s="1">
        <f t="shared" si="189"/>
        <v>43370.619139129994</v>
      </c>
      <c r="S126" s="16">
        <v>109</v>
      </c>
    </row>
    <row r="127" spans="1:19" ht="12.6" customHeight="1" x14ac:dyDescent="0.2">
      <c r="A127" s="13">
        <v>110</v>
      </c>
      <c r="B127" s="19" t="s">
        <v>63</v>
      </c>
      <c r="C127" s="1">
        <v>9214.7528272700019</v>
      </c>
      <c r="D127" s="1">
        <v>187.90454346000001</v>
      </c>
      <c r="E127" s="1">
        <v>0</v>
      </c>
      <c r="F127" s="1">
        <f>SUM(C127+D127+E127)</f>
        <v>9402.6573707300013</v>
      </c>
      <c r="G127" s="1">
        <f t="shared" ref="G127:G130" si="190">SUM(F127)</f>
        <v>9402.6573707300013</v>
      </c>
      <c r="H127" s="1">
        <v>232.65254336999999</v>
      </c>
      <c r="I127" s="1">
        <v>0</v>
      </c>
      <c r="J127" s="1">
        <f>SUM(G127+H127+I127)</f>
        <v>9635.3099141000021</v>
      </c>
      <c r="K127" s="1">
        <f t="shared" ref="K127:K130" si="191">SUM(J127)</f>
        <v>9635.3099141000021</v>
      </c>
      <c r="L127" s="1">
        <v>323.84923184000002</v>
      </c>
      <c r="M127" s="1">
        <v>0</v>
      </c>
      <c r="N127" s="1">
        <f>SUM(K127+L127+M127)</f>
        <v>9959.1591459400024</v>
      </c>
      <c r="O127" s="1">
        <f t="shared" ref="O127:O130" si="192">SUM(N127)</f>
        <v>9959.1591459400024</v>
      </c>
      <c r="P127" s="1">
        <v>-39.72549497</v>
      </c>
      <c r="Q127" s="1">
        <v>0</v>
      </c>
      <c r="R127" s="1">
        <f>SUM(O127+P127+Q127)</f>
        <v>9919.4336509700024</v>
      </c>
      <c r="S127" s="16">
        <v>110</v>
      </c>
    </row>
    <row r="128" spans="1:19" ht="12.6" customHeight="1" x14ac:dyDescent="0.2">
      <c r="A128" s="13">
        <v>111</v>
      </c>
      <c r="B128" s="19" t="s">
        <v>64</v>
      </c>
      <c r="C128" s="1">
        <v>3352.4582092499995</v>
      </c>
      <c r="D128" s="1">
        <v>191.95789780000001</v>
      </c>
      <c r="E128" s="1">
        <v>0</v>
      </c>
      <c r="F128" s="1">
        <f>SUM(C128+D128+E128)</f>
        <v>3544.4161070499995</v>
      </c>
      <c r="G128" s="1">
        <f t="shared" si="190"/>
        <v>3544.4161070499995</v>
      </c>
      <c r="H128" s="1">
        <v>-11.857985750000001</v>
      </c>
      <c r="I128" s="1">
        <v>0</v>
      </c>
      <c r="J128" s="1">
        <f>SUM(G128+H128+I128)</f>
        <v>3532.5581212999996</v>
      </c>
      <c r="K128" s="1">
        <f t="shared" si="191"/>
        <v>3532.5581212999996</v>
      </c>
      <c r="L128" s="1">
        <v>-156.73896248</v>
      </c>
      <c r="M128" s="1">
        <v>0</v>
      </c>
      <c r="N128" s="1">
        <f>SUM(K128+L128+M128)</f>
        <v>3375.8191588199998</v>
      </c>
      <c r="O128" s="1">
        <f t="shared" si="192"/>
        <v>3375.8191588199998</v>
      </c>
      <c r="P128" s="1">
        <v>-47.03526909</v>
      </c>
      <c r="Q128" s="1">
        <v>0</v>
      </c>
      <c r="R128" s="1">
        <f>SUM(O128+P128+Q128)</f>
        <v>3328.7838897299998</v>
      </c>
      <c r="S128" s="16">
        <v>111</v>
      </c>
    </row>
    <row r="129" spans="1:19" ht="12.6" customHeight="1" x14ac:dyDescent="0.2">
      <c r="A129" s="13">
        <v>112</v>
      </c>
      <c r="B129" s="19" t="s">
        <v>69</v>
      </c>
      <c r="C129" s="1">
        <v>3218.7329385999997</v>
      </c>
      <c r="D129" s="1">
        <v>73.822920620000005</v>
      </c>
      <c r="E129" s="1">
        <v>0</v>
      </c>
      <c r="F129" s="1">
        <f>SUM(C129+D129+E129)</f>
        <v>3292.5558592199995</v>
      </c>
      <c r="G129" s="1">
        <f t="shared" si="190"/>
        <v>3292.5558592199995</v>
      </c>
      <c r="H129" s="1">
        <v>1.19746204</v>
      </c>
      <c r="I129" s="1">
        <v>0</v>
      </c>
      <c r="J129" s="1">
        <f>SUM(G129+H129+I129)</f>
        <v>3293.7533212599997</v>
      </c>
      <c r="K129" s="1">
        <f t="shared" si="191"/>
        <v>3293.7533212599997</v>
      </c>
      <c r="L129" s="1">
        <v>-8.6631110200000006</v>
      </c>
      <c r="M129" s="1">
        <v>0</v>
      </c>
      <c r="N129" s="1">
        <f>SUM(K129+L129+M129)</f>
        <v>3285.0902102399996</v>
      </c>
      <c r="O129" s="1">
        <f t="shared" si="192"/>
        <v>3285.0902102399996</v>
      </c>
      <c r="P129" s="1">
        <v>33.351221359999997</v>
      </c>
      <c r="Q129" s="1">
        <v>0</v>
      </c>
      <c r="R129" s="1">
        <f>SUM(O129+P129+Q129)</f>
        <v>3318.4414315999998</v>
      </c>
      <c r="S129" s="16">
        <v>112</v>
      </c>
    </row>
    <row r="130" spans="1:19" ht="12.6" customHeight="1" x14ac:dyDescent="0.2">
      <c r="A130" s="13">
        <v>113</v>
      </c>
      <c r="B130" s="19" t="s">
        <v>91</v>
      </c>
      <c r="C130" s="1">
        <v>26164.398685419994</v>
      </c>
      <c r="D130" s="1">
        <v>59.389798049999996</v>
      </c>
      <c r="E130" s="1">
        <v>0</v>
      </c>
      <c r="F130" s="1">
        <f>SUM(C130+D130+E130)</f>
        <v>26223.788483469994</v>
      </c>
      <c r="G130" s="1">
        <f t="shared" si="190"/>
        <v>26223.788483469994</v>
      </c>
      <c r="H130" s="1">
        <v>71.280772539999987</v>
      </c>
      <c r="I130" s="1">
        <v>0</v>
      </c>
      <c r="J130" s="1">
        <f>SUM(G130+H130+I130)</f>
        <v>26295.069256009996</v>
      </c>
      <c r="K130" s="1">
        <f t="shared" si="191"/>
        <v>26295.069256009996</v>
      </c>
      <c r="L130" s="1">
        <v>194.34265281</v>
      </c>
      <c r="M130" s="1">
        <v>0</v>
      </c>
      <c r="N130" s="1">
        <f>SUM(K130+L130+M130)</f>
        <v>26489.411908819995</v>
      </c>
      <c r="O130" s="1">
        <f t="shared" si="192"/>
        <v>26489.411908819995</v>
      </c>
      <c r="P130" s="1">
        <v>314.54825801000004</v>
      </c>
      <c r="Q130" s="1">
        <v>0</v>
      </c>
      <c r="R130" s="1">
        <f>SUM(O130+P130+Q130)</f>
        <v>26803.960166829995</v>
      </c>
      <c r="S130" s="16">
        <v>113</v>
      </c>
    </row>
    <row r="131" spans="1:19" ht="12.75" customHeight="1" x14ac:dyDescent="0.2">
      <c r="A131" s="13">
        <v>114</v>
      </c>
      <c r="B131" s="18" t="s">
        <v>92</v>
      </c>
      <c r="C131" s="30">
        <f t="shared" ref="C131:R131" si="193">SUM(C132+C135)</f>
        <v>22818.58414395</v>
      </c>
      <c r="D131" s="30">
        <f t="shared" si="193"/>
        <v>569.90444462000005</v>
      </c>
      <c r="E131" s="30">
        <f t="shared" si="193"/>
        <v>0</v>
      </c>
      <c r="F131" s="30">
        <f t="shared" si="193"/>
        <v>23388.488588570006</v>
      </c>
      <c r="G131" s="30">
        <f t="shared" si="193"/>
        <v>23388.488588570006</v>
      </c>
      <c r="H131" s="30">
        <f t="shared" si="193"/>
        <v>325.52710560000003</v>
      </c>
      <c r="I131" s="30">
        <f t="shared" si="193"/>
        <v>0</v>
      </c>
      <c r="J131" s="30">
        <f t="shared" si="193"/>
        <v>23714.015694170001</v>
      </c>
      <c r="K131" s="30">
        <f t="shared" si="193"/>
        <v>23714.015694170001</v>
      </c>
      <c r="L131" s="30">
        <f t="shared" si="193"/>
        <v>362.82842388</v>
      </c>
      <c r="M131" s="30">
        <f t="shared" si="193"/>
        <v>0</v>
      </c>
      <c r="N131" s="30">
        <f t="shared" si="193"/>
        <v>24076.844118050001</v>
      </c>
      <c r="O131" s="30">
        <f t="shared" si="193"/>
        <v>24076.844118050001</v>
      </c>
      <c r="P131" s="30">
        <f t="shared" si="193"/>
        <v>154.09550650000003</v>
      </c>
      <c r="Q131" s="30">
        <f t="shared" si="193"/>
        <v>0</v>
      </c>
      <c r="R131" s="30">
        <f t="shared" si="193"/>
        <v>24230.939624550003</v>
      </c>
      <c r="S131" s="16">
        <v>114</v>
      </c>
    </row>
    <row r="132" spans="1:19" ht="12.75" customHeight="1" x14ac:dyDescent="0.2">
      <c r="A132" s="13">
        <v>115</v>
      </c>
      <c r="B132" s="18" t="s">
        <v>93</v>
      </c>
      <c r="C132" s="1">
        <f t="shared" ref="C132:R132" si="194">SUM(C133+C134)</f>
        <v>-2877.5782959000007</v>
      </c>
      <c r="D132" s="1">
        <f t="shared" si="194"/>
        <v>-132.31628964999999</v>
      </c>
      <c r="E132" s="1">
        <f t="shared" si="194"/>
        <v>0</v>
      </c>
      <c r="F132" s="1">
        <f t="shared" si="194"/>
        <v>-3009.8945855500006</v>
      </c>
      <c r="G132" s="1">
        <f t="shared" si="194"/>
        <v>-3009.8945855500006</v>
      </c>
      <c r="H132" s="1">
        <f t="shared" si="194"/>
        <v>-174.57340653999998</v>
      </c>
      <c r="I132" s="1">
        <f t="shared" si="194"/>
        <v>0</v>
      </c>
      <c r="J132" s="1">
        <f t="shared" si="194"/>
        <v>-3184.4679920900007</v>
      </c>
      <c r="K132" s="1">
        <f t="shared" si="194"/>
        <v>-3184.4679920900007</v>
      </c>
      <c r="L132" s="1">
        <f t="shared" si="194"/>
        <v>6.5107052300000063</v>
      </c>
      <c r="M132" s="1">
        <f t="shared" si="194"/>
        <v>0</v>
      </c>
      <c r="N132" s="1">
        <f t="shared" si="194"/>
        <v>-3177.9572868600007</v>
      </c>
      <c r="O132" s="1">
        <f t="shared" si="194"/>
        <v>-3177.9572868600007</v>
      </c>
      <c r="P132" s="1">
        <f t="shared" si="194"/>
        <v>-107.40074385</v>
      </c>
      <c r="Q132" s="1">
        <f t="shared" si="194"/>
        <v>0</v>
      </c>
      <c r="R132" s="1">
        <f t="shared" si="194"/>
        <v>-3285.358030710001</v>
      </c>
      <c r="S132" s="16">
        <v>115</v>
      </c>
    </row>
    <row r="133" spans="1:19" ht="12.6" customHeight="1" x14ac:dyDescent="0.2">
      <c r="A133" s="13">
        <v>116</v>
      </c>
      <c r="B133" s="19" t="s">
        <v>15</v>
      </c>
      <c r="C133" s="1">
        <v>-680.53105756000025</v>
      </c>
      <c r="D133" s="1">
        <v>-73.146084700000003</v>
      </c>
      <c r="E133" s="1">
        <v>0</v>
      </c>
      <c r="F133" s="1">
        <f>SUM(C133+D133+E133)</f>
        <v>-753.67714226000021</v>
      </c>
      <c r="G133" s="1">
        <f t="shared" ref="G133:G134" si="195">SUM(F133)</f>
        <v>-753.67714226000021</v>
      </c>
      <c r="H133" s="1">
        <v>28.5181392</v>
      </c>
      <c r="I133" s="1">
        <v>0</v>
      </c>
      <c r="J133" s="1">
        <f>SUM(G133+H133+I133)</f>
        <v>-725.15900306000026</v>
      </c>
      <c r="K133" s="1">
        <f t="shared" ref="K133:K134" si="196">SUM(J133)</f>
        <v>-725.15900306000026</v>
      </c>
      <c r="L133" s="1">
        <v>-57.108578369999996</v>
      </c>
      <c r="M133" s="1">
        <v>0</v>
      </c>
      <c r="N133" s="1">
        <f>SUM(K133+L133+M133)</f>
        <v>-782.26758143000029</v>
      </c>
      <c r="O133" s="1">
        <f t="shared" ref="O133:O134" si="197">SUM(N133)</f>
        <v>-782.26758143000029</v>
      </c>
      <c r="P133" s="1">
        <v>-28.74078325</v>
      </c>
      <c r="Q133" s="1">
        <v>0</v>
      </c>
      <c r="R133" s="1">
        <f>SUM(O133+P133+Q133)</f>
        <v>-811.00836468000034</v>
      </c>
      <c r="S133" s="16">
        <v>116</v>
      </c>
    </row>
    <row r="134" spans="1:19" ht="12.6" customHeight="1" x14ac:dyDescent="0.2">
      <c r="A134" s="13">
        <v>117</v>
      </c>
      <c r="B134" s="19" t="s">
        <v>16</v>
      </c>
      <c r="C134" s="1">
        <v>-2197.0472383400006</v>
      </c>
      <c r="D134" s="1">
        <v>-59.170204949999999</v>
      </c>
      <c r="E134" s="1">
        <v>0</v>
      </c>
      <c r="F134" s="1">
        <f>SUM(C134+D134+E134)</f>
        <v>-2256.2174432900006</v>
      </c>
      <c r="G134" s="1">
        <f t="shared" si="195"/>
        <v>-2256.2174432900006</v>
      </c>
      <c r="H134" s="1">
        <v>-203.09154573999999</v>
      </c>
      <c r="I134" s="1">
        <v>0</v>
      </c>
      <c r="J134" s="1">
        <f>SUM(G134+H134+I134)</f>
        <v>-2459.3089890300007</v>
      </c>
      <c r="K134" s="1">
        <f t="shared" si="196"/>
        <v>-2459.3089890300007</v>
      </c>
      <c r="L134" s="1">
        <v>63.619283600000003</v>
      </c>
      <c r="M134" s="1">
        <v>0</v>
      </c>
      <c r="N134" s="1">
        <f>SUM(K134+L134+M134)</f>
        <v>-2395.6897054300007</v>
      </c>
      <c r="O134" s="1">
        <f t="shared" si="197"/>
        <v>-2395.6897054300007</v>
      </c>
      <c r="P134" s="1">
        <v>-78.659960600000005</v>
      </c>
      <c r="Q134" s="1">
        <v>0</v>
      </c>
      <c r="R134" s="1">
        <f>SUM(O134+P134+Q134)</f>
        <v>-2474.3496660300007</v>
      </c>
      <c r="S134" s="16">
        <v>117</v>
      </c>
    </row>
    <row r="135" spans="1:19" ht="12.75" customHeight="1" x14ac:dyDescent="0.2">
      <c r="A135" s="13">
        <v>118</v>
      </c>
      <c r="B135" s="18" t="s">
        <v>94</v>
      </c>
      <c r="C135" s="1">
        <f>SUM(C136+C137)</f>
        <v>25696.162439850003</v>
      </c>
      <c r="D135" s="1">
        <f>SUM(D136+D137)</f>
        <v>702.22073426999998</v>
      </c>
      <c r="E135" s="1">
        <f>SUM(E136+E137)</f>
        <v>0</v>
      </c>
      <c r="F135" s="1">
        <f t="shared" ref="F135:J135" si="198">SUM(F136+F137)</f>
        <v>26398.383174120005</v>
      </c>
      <c r="G135" s="1">
        <f>SUM(G136+G137)</f>
        <v>26398.383174120005</v>
      </c>
      <c r="H135" s="1">
        <f>SUM(H136+H137)</f>
        <v>500.10051213999998</v>
      </c>
      <c r="I135" s="1">
        <f>SUM(I136+I137)</f>
        <v>0</v>
      </c>
      <c r="J135" s="1">
        <f t="shared" si="198"/>
        <v>26898.483686260002</v>
      </c>
      <c r="K135" s="1">
        <f>SUM(K136+K137)</f>
        <v>26898.483686260002</v>
      </c>
      <c r="L135" s="1">
        <f>SUM(L136+L137)</f>
        <v>356.31771865000002</v>
      </c>
      <c r="M135" s="1">
        <f>SUM(M136+M137)</f>
        <v>0</v>
      </c>
      <c r="N135" s="1">
        <f t="shared" ref="N135" si="199">SUM(N136+N137)</f>
        <v>27254.801404910002</v>
      </c>
      <c r="O135" s="1">
        <f>SUM(O136+O137)</f>
        <v>27254.801404910002</v>
      </c>
      <c r="P135" s="1">
        <f>SUM(P136+P137)</f>
        <v>261.49625035000003</v>
      </c>
      <c r="Q135" s="1">
        <f>SUM(Q136+Q137)</f>
        <v>0</v>
      </c>
      <c r="R135" s="1">
        <f t="shared" ref="R135" si="200">SUM(R136+R137)</f>
        <v>27516.297655260005</v>
      </c>
      <c r="S135" s="16">
        <v>118</v>
      </c>
    </row>
    <row r="136" spans="1:19" ht="12.6" customHeight="1" x14ac:dyDescent="0.2">
      <c r="A136" s="13">
        <v>119</v>
      </c>
      <c r="B136" s="19" t="s">
        <v>15</v>
      </c>
      <c r="C136" s="1">
        <v>5742.1273242399993</v>
      </c>
      <c r="D136" s="1">
        <v>45.778766210000001</v>
      </c>
      <c r="E136" s="1">
        <v>0</v>
      </c>
      <c r="F136" s="1">
        <f>SUM(C136+D136+E136)</f>
        <v>5787.9060904499993</v>
      </c>
      <c r="G136" s="1">
        <f t="shared" ref="G136:G137" si="201">SUM(F136)</f>
        <v>5787.9060904499993</v>
      </c>
      <c r="H136" s="1">
        <v>94.800131480000005</v>
      </c>
      <c r="I136" s="1">
        <v>0</v>
      </c>
      <c r="J136" s="1">
        <f>SUM(G136+H136+I136)</f>
        <v>5882.7062219299996</v>
      </c>
      <c r="K136" s="1">
        <f t="shared" ref="K136:K137" si="202">SUM(J136)</f>
        <v>5882.7062219299996</v>
      </c>
      <c r="L136" s="1">
        <v>169.49011426000001</v>
      </c>
      <c r="M136" s="1">
        <v>0</v>
      </c>
      <c r="N136" s="1">
        <f>SUM(K136+L136+M136)</f>
        <v>6052.1963361899998</v>
      </c>
      <c r="O136" s="1">
        <f t="shared" ref="O136:O137" si="203">SUM(N136)</f>
        <v>6052.1963361899998</v>
      </c>
      <c r="P136" s="1">
        <v>14.87280498</v>
      </c>
      <c r="Q136" s="1">
        <v>0</v>
      </c>
      <c r="R136" s="1">
        <f>SUM(O136+P136+Q136)</f>
        <v>6067.06914117</v>
      </c>
      <c r="S136" s="16">
        <v>119</v>
      </c>
    </row>
    <row r="137" spans="1:19" ht="12.6" customHeight="1" x14ac:dyDescent="0.2">
      <c r="A137" s="13">
        <v>120</v>
      </c>
      <c r="B137" s="19" t="s">
        <v>16</v>
      </c>
      <c r="C137" s="1">
        <v>19954.035115610004</v>
      </c>
      <c r="D137" s="1">
        <v>656.44196806000002</v>
      </c>
      <c r="E137" s="1">
        <v>0</v>
      </c>
      <c r="F137" s="1">
        <f>SUM(C137+D137+E137)</f>
        <v>20610.477083670005</v>
      </c>
      <c r="G137" s="1">
        <f t="shared" si="201"/>
        <v>20610.477083670005</v>
      </c>
      <c r="H137" s="1">
        <v>405.30038065999997</v>
      </c>
      <c r="I137" s="1">
        <v>0</v>
      </c>
      <c r="J137" s="1">
        <f>SUM(G137+H137+I137)</f>
        <v>21015.777464330004</v>
      </c>
      <c r="K137" s="1">
        <f t="shared" si="202"/>
        <v>21015.777464330004</v>
      </c>
      <c r="L137" s="1">
        <v>186.82760439</v>
      </c>
      <c r="M137" s="1">
        <v>0</v>
      </c>
      <c r="N137" s="1">
        <f>SUM(K137+L137+M137)</f>
        <v>21202.605068720004</v>
      </c>
      <c r="O137" s="1">
        <f t="shared" si="203"/>
        <v>21202.605068720004</v>
      </c>
      <c r="P137" s="1">
        <v>246.62344537000001</v>
      </c>
      <c r="Q137" s="1">
        <v>0</v>
      </c>
      <c r="R137" s="1">
        <f>SUM(O137+P137+Q137)</f>
        <v>21449.228514090006</v>
      </c>
      <c r="S137" s="16">
        <v>120</v>
      </c>
    </row>
    <row r="138" spans="1:19" ht="12.75" customHeight="1" x14ac:dyDescent="0.2">
      <c r="A138" s="13">
        <v>121</v>
      </c>
      <c r="B138" s="18" t="s">
        <v>19</v>
      </c>
      <c r="C138" s="30">
        <f>SUM(C139+C140)</f>
        <v>35934.27142076</v>
      </c>
      <c r="D138" s="30">
        <f>SUM(D139+D140)</f>
        <v>3499.7701955400003</v>
      </c>
      <c r="E138" s="30">
        <f>SUM(E139+E140)</f>
        <v>-449.92336669999997</v>
      </c>
      <c r="F138" s="30">
        <f t="shared" ref="F138:J138" si="204">SUM(F139+F140)</f>
        <v>38984.118249599996</v>
      </c>
      <c r="G138" s="30">
        <f>SUM(G139+G140)</f>
        <v>38984.118249599996</v>
      </c>
      <c r="H138" s="30">
        <f>SUM(H139+H140)</f>
        <v>-53.077153639999999</v>
      </c>
      <c r="I138" s="30">
        <f>SUM(I139+I140)</f>
        <v>-51.514413249999997</v>
      </c>
      <c r="J138" s="30">
        <f t="shared" si="204"/>
        <v>38879.526682709999</v>
      </c>
      <c r="K138" s="30">
        <f>SUM(K139+K140)</f>
        <v>38879.526682709999</v>
      </c>
      <c r="L138" s="30">
        <f>SUM(L139+L140)</f>
        <v>-329.00211300999996</v>
      </c>
      <c r="M138" s="30">
        <f>SUM(M139+M140)</f>
        <v>-149.03416530000001</v>
      </c>
      <c r="N138" s="30">
        <f t="shared" ref="N138" si="205">SUM(N139+N140)</f>
        <v>38401.490404400007</v>
      </c>
      <c r="O138" s="30">
        <f>SUM(O139+O140)</f>
        <v>38401.490404400007</v>
      </c>
      <c r="P138" s="30">
        <f>SUM(P139+P140)</f>
        <v>-31.392588329999988</v>
      </c>
      <c r="Q138" s="30">
        <f>SUM(Q139+Q140)</f>
        <v>-37.71963272</v>
      </c>
      <c r="R138" s="30">
        <f t="shared" ref="R138" si="206">SUM(R139+R140)</f>
        <v>38332.378183349996</v>
      </c>
      <c r="S138" s="16">
        <v>121</v>
      </c>
    </row>
    <row r="139" spans="1:19" ht="12.75" customHeight="1" x14ac:dyDescent="0.2">
      <c r="A139" s="13">
        <v>122</v>
      </c>
      <c r="B139" s="18" t="s">
        <v>95</v>
      </c>
      <c r="C139" s="3">
        <v>0</v>
      </c>
      <c r="D139" s="3">
        <v>0</v>
      </c>
      <c r="E139" s="3">
        <v>0</v>
      </c>
      <c r="F139" s="30">
        <f>SUM(C139+D139+E139)</f>
        <v>0</v>
      </c>
      <c r="G139" s="30">
        <f t="shared" ref="G139" si="207">SUM(F139)</f>
        <v>0</v>
      </c>
      <c r="H139" s="3">
        <v>0</v>
      </c>
      <c r="I139" s="3">
        <v>0</v>
      </c>
      <c r="J139" s="30">
        <f>SUM(G139+H139+I139)</f>
        <v>0</v>
      </c>
      <c r="K139" s="30">
        <f t="shared" ref="K139" si="208">SUM(J139)</f>
        <v>0</v>
      </c>
      <c r="L139" s="3">
        <v>0</v>
      </c>
      <c r="M139" s="3">
        <v>0</v>
      </c>
      <c r="N139" s="30">
        <f>SUM(K139+L139+M139)</f>
        <v>0</v>
      </c>
      <c r="O139" s="30">
        <f t="shared" ref="O139" si="209">SUM(N139)</f>
        <v>0</v>
      </c>
      <c r="P139" s="3">
        <v>0</v>
      </c>
      <c r="Q139" s="3">
        <v>0</v>
      </c>
      <c r="R139" s="30">
        <f>SUM(O139+P139+Q139)</f>
        <v>0</v>
      </c>
      <c r="S139" s="16">
        <v>122</v>
      </c>
    </row>
    <row r="140" spans="1:19" ht="12.75" customHeight="1" x14ac:dyDescent="0.2">
      <c r="A140" s="13">
        <v>123</v>
      </c>
      <c r="B140" s="18" t="s">
        <v>96</v>
      </c>
      <c r="C140" s="30">
        <f t="shared" ref="C140:R140" si="210">SUM(C141+C148+C155)</f>
        <v>35934.27142076</v>
      </c>
      <c r="D140" s="30">
        <f t="shared" si="210"/>
        <v>3499.7701955400003</v>
      </c>
      <c r="E140" s="30">
        <f t="shared" si="210"/>
        <v>-449.92336669999997</v>
      </c>
      <c r="F140" s="30">
        <f t="shared" si="210"/>
        <v>38984.118249599996</v>
      </c>
      <c r="G140" s="30">
        <f t="shared" si="210"/>
        <v>38984.118249599996</v>
      </c>
      <c r="H140" s="30">
        <f t="shared" si="210"/>
        <v>-53.077153639999999</v>
      </c>
      <c r="I140" s="30">
        <f t="shared" si="210"/>
        <v>-51.514413249999997</v>
      </c>
      <c r="J140" s="30">
        <f t="shared" si="210"/>
        <v>38879.526682709999</v>
      </c>
      <c r="K140" s="30">
        <f t="shared" si="210"/>
        <v>38879.526682709999</v>
      </c>
      <c r="L140" s="30">
        <f t="shared" si="210"/>
        <v>-329.00211300999996</v>
      </c>
      <c r="M140" s="30">
        <f t="shared" si="210"/>
        <v>-149.03416530000001</v>
      </c>
      <c r="N140" s="30">
        <f t="shared" si="210"/>
        <v>38401.490404400007</v>
      </c>
      <c r="O140" s="30">
        <f t="shared" si="210"/>
        <v>38401.490404400007</v>
      </c>
      <c r="P140" s="30">
        <f t="shared" si="210"/>
        <v>-31.392588329999988</v>
      </c>
      <c r="Q140" s="30">
        <f t="shared" si="210"/>
        <v>-37.71963272</v>
      </c>
      <c r="R140" s="30">
        <f t="shared" si="210"/>
        <v>38332.378183349996</v>
      </c>
      <c r="S140" s="16">
        <v>123</v>
      </c>
    </row>
    <row r="141" spans="1:19" ht="12.75" customHeight="1" x14ac:dyDescent="0.2">
      <c r="A141" s="13">
        <v>124</v>
      </c>
      <c r="B141" s="18" t="s">
        <v>97</v>
      </c>
      <c r="C141" s="1">
        <f>SUM(C142+C143+C144)+C147</f>
        <v>34825.898220850002</v>
      </c>
      <c r="D141" s="1">
        <f>SUM(D142+D143+D144)+D147</f>
        <v>3305.6035527700001</v>
      </c>
      <c r="E141" s="1">
        <f>SUM(E142+E143+E144)+E147</f>
        <v>-449.92336669999997</v>
      </c>
      <c r="F141" s="1">
        <f t="shared" ref="F141" si="211">SUM(F142+F143+F144)+F147</f>
        <v>37681.578406919994</v>
      </c>
      <c r="G141" s="1">
        <f>SUM(G142+G143+G144)+G147</f>
        <v>37681.578406919994</v>
      </c>
      <c r="H141" s="1">
        <f>SUM(H142+H143+H144)+H147</f>
        <v>29.799002270000003</v>
      </c>
      <c r="I141" s="1">
        <f>SUM(I142+I143+I144)+I147</f>
        <v>-51.514413249999997</v>
      </c>
      <c r="J141" s="1">
        <f t="shared" ref="J141" si="212">SUM(J142+J143+J144)+J147</f>
        <v>37659.862995939999</v>
      </c>
      <c r="K141" s="1">
        <f>SUM(K142+K143+K144)+K147</f>
        <v>37659.862995939999</v>
      </c>
      <c r="L141" s="1">
        <f>SUM(L142+L143+L144)+L147</f>
        <v>-533.64826911</v>
      </c>
      <c r="M141" s="1">
        <f>SUM(M142+M143+M144)+M147</f>
        <v>-149.03416530000001</v>
      </c>
      <c r="N141" s="1">
        <f t="shared" ref="N141" si="213">SUM(N142+N143+N144)+N147</f>
        <v>36977.180561530004</v>
      </c>
      <c r="O141" s="1">
        <f>SUM(O142+O143+O144)+O147</f>
        <v>36977.180561530004</v>
      </c>
      <c r="P141" s="1">
        <f>SUM(P142+P143+P144)+P147</f>
        <v>-159.49665859999999</v>
      </c>
      <c r="Q141" s="1">
        <f>SUM(Q142+Q143+Q144)+Q147</f>
        <v>-37.71963272</v>
      </c>
      <c r="R141" s="1">
        <f t="shared" ref="R141" si="214">SUM(R142+R143+R144)+R147</f>
        <v>36779.964270209995</v>
      </c>
      <c r="S141" s="16">
        <v>124</v>
      </c>
    </row>
    <row r="142" spans="1:19" ht="12.6" customHeight="1" x14ac:dyDescent="0.2">
      <c r="A142" s="13">
        <v>125</v>
      </c>
      <c r="B142" s="19" t="s">
        <v>98</v>
      </c>
      <c r="C142" s="1">
        <v>1008.6538893100002</v>
      </c>
      <c r="D142" s="1">
        <v>-7.8136086799999998</v>
      </c>
      <c r="E142" s="1">
        <v>0</v>
      </c>
      <c r="F142" s="1">
        <f>SUM(C142+D142+E142)</f>
        <v>1000.8402806300002</v>
      </c>
      <c r="G142" s="1">
        <f t="shared" ref="G142:G143" si="215">SUM(F142)</f>
        <v>1000.8402806300002</v>
      </c>
      <c r="H142" s="1">
        <v>6.3530579300000003</v>
      </c>
      <c r="I142" s="1">
        <v>0</v>
      </c>
      <c r="J142" s="1">
        <f>SUM(G142+H142+I142)</f>
        <v>1007.1933385600001</v>
      </c>
      <c r="K142" s="1">
        <f t="shared" ref="K142:K143" si="216">SUM(J142)</f>
        <v>1007.1933385600001</v>
      </c>
      <c r="L142" s="1">
        <v>-5.1716468899999999</v>
      </c>
      <c r="M142" s="1">
        <v>0</v>
      </c>
      <c r="N142" s="1">
        <f>SUM(K142+L142+M142)</f>
        <v>1002.0216916700001</v>
      </c>
      <c r="O142" s="1">
        <f t="shared" ref="O142:O143" si="217">SUM(N142)</f>
        <v>1002.0216916700001</v>
      </c>
      <c r="P142" s="1">
        <v>12.285656790000001</v>
      </c>
      <c r="Q142" s="1">
        <v>0</v>
      </c>
      <c r="R142" s="1">
        <f>SUM(O142+P142+Q142)</f>
        <v>1014.3073484600001</v>
      </c>
      <c r="S142" s="16">
        <v>125</v>
      </c>
    </row>
    <row r="143" spans="1:19" ht="12.75" customHeight="1" x14ac:dyDescent="0.2">
      <c r="A143" s="13">
        <v>126</v>
      </c>
      <c r="B143" s="19" t="s">
        <v>99</v>
      </c>
      <c r="C143" s="1">
        <v>26521.105367690001</v>
      </c>
      <c r="D143" s="1">
        <v>3100</v>
      </c>
      <c r="E143" s="1">
        <v>-449.92336669999997</v>
      </c>
      <c r="F143" s="1">
        <f>SUM(C143+D143+E143)</f>
        <v>29171.18200099</v>
      </c>
      <c r="G143" s="1">
        <f t="shared" si="215"/>
        <v>29171.18200099</v>
      </c>
      <c r="H143" s="1">
        <v>0</v>
      </c>
      <c r="I143" s="1">
        <v>-51.514413249999997</v>
      </c>
      <c r="J143" s="1">
        <f>SUM(G143+H143+I143)</f>
        <v>29119.667587740001</v>
      </c>
      <c r="K143" s="1">
        <f t="shared" si="216"/>
        <v>29119.667587740001</v>
      </c>
      <c r="L143" s="1">
        <v>-352.12700000000001</v>
      </c>
      <c r="M143" s="1">
        <v>-149.03416530000001</v>
      </c>
      <c r="N143" s="1">
        <f>SUM(K143+L143+M143)</f>
        <v>28618.506422440001</v>
      </c>
      <c r="O143" s="1">
        <f t="shared" si="217"/>
        <v>28618.506422440001</v>
      </c>
      <c r="P143" s="1">
        <v>0</v>
      </c>
      <c r="Q143" s="1">
        <v>-37.71963272</v>
      </c>
      <c r="R143" s="1">
        <f>SUM(O143+P143+Q143)</f>
        <v>28580.786789720001</v>
      </c>
      <c r="S143" s="16">
        <v>126</v>
      </c>
    </row>
    <row r="144" spans="1:19" ht="12.75" customHeight="1" x14ac:dyDescent="0.2">
      <c r="A144" s="13">
        <v>127</v>
      </c>
      <c r="B144" s="19" t="s">
        <v>100</v>
      </c>
      <c r="C144" s="1">
        <f>SUM(C145+C146)</f>
        <v>3775.2930646199998</v>
      </c>
      <c r="D144" s="1">
        <f>SUM(D145+D146)</f>
        <v>220.22541498999999</v>
      </c>
      <c r="E144" s="1">
        <f>SUM(E145+E146)</f>
        <v>0</v>
      </c>
      <c r="F144" s="1">
        <f t="shared" ref="F144:J144" si="218">SUM(F145+F146)</f>
        <v>3995.5184796099998</v>
      </c>
      <c r="G144" s="1">
        <f>SUM(G145+G146)</f>
        <v>3995.5184796099998</v>
      </c>
      <c r="H144" s="1">
        <f>SUM(H145+H146)</f>
        <v>29.325797870000002</v>
      </c>
      <c r="I144" s="1">
        <f>SUM(I145+I146)</f>
        <v>0</v>
      </c>
      <c r="J144" s="1">
        <f t="shared" si="218"/>
        <v>4024.8442774799996</v>
      </c>
      <c r="K144" s="1">
        <f>SUM(K145+K146)</f>
        <v>4024.8442774799996</v>
      </c>
      <c r="L144" s="1">
        <f>SUM(L145+L146)</f>
        <v>-164.80379897</v>
      </c>
      <c r="M144" s="1">
        <f>SUM(M145+M146)</f>
        <v>0</v>
      </c>
      <c r="N144" s="1">
        <f t="shared" ref="N144" si="219">SUM(N145+N146)</f>
        <v>3860.0404785099995</v>
      </c>
      <c r="O144" s="1">
        <f>SUM(O145+O146)</f>
        <v>3860.0404785099995</v>
      </c>
      <c r="P144" s="1">
        <f>SUM(P145+P146)</f>
        <v>-158.86272758999999</v>
      </c>
      <c r="Q144" s="1">
        <f>SUM(Q145+Q146)</f>
        <v>0</v>
      </c>
      <c r="R144" s="1">
        <f t="shared" ref="R144" si="220">SUM(R145+R146)</f>
        <v>3701.1777509199997</v>
      </c>
      <c r="S144" s="16">
        <v>127</v>
      </c>
    </row>
    <row r="145" spans="1:19" ht="12.6" customHeight="1" x14ac:dyDescent="0.2">
      <c r="A145" s="13">
        <v>128</v>
      </c>
      <c r="B145" s="19" t="s">
        <v>63</v>
      </c>
      <c r="C145" s="1">
        <v>3729.9493454399999</v>
      </c>
      <c r="D145" s="1">
        <v>222.94340134999999</v>
      </c>
      <c r="E145" s="1">
        <v>0</v>
      </c>
      <c r="F145" s="1">
        <f>SUM(C145+D145+E145)</f>
        <v>3952.8927467899998</v>
      </c>
      <c r="G145" s="1">
        <f t="shared" ref="G145:G147" si="221">SUM(F145)</f>
        <v>3952.8927467899998</v>
      </c>
      <c r="H145" s="1">
        <v>31.085103910000001</v>
      </c>
      <c r="I145" s="1">
        <v>0</v>
      </c>
      <c r="J145" s="1">
        <f>SUM(G145+H145+I145)</f>
        <v>3983.9778506999996</v>
      </c>
      <c r="K145" s="1">
        <f t="shared" ref="K145:K147" si="222">SUM(J145)</f>
        <v>3983.9778506999996</v>
      </c>
      <c r="L145" s="1">
        <v>-160.39501200000001</v>
      </c>
      <c r="M145" s="1">
        <v>0</v>
      </c>
      <c r="N145" s="1">
        <f>SUM(K145+L145+M145)</f>
        <v>3823.5828386999997</v>
      </c>
      <c r="O145" s="1">
        <f t="shared" ref="O145:O147" si="223">SUM(N145)</f>
        <v>3823.5828386999997</v>
      </c>
      <c r="P145" s="1">
        <v>-144.65100158999999</v>
      </c>
      <c r="Q145" s="1">
        <v>0</v>
      </c>
      <c r="R145" s="1">
        <f>SUM(O145+P145+Q145)</f>
        <v>3678.9318371099998</v>
      </c>
      <c r="S145" s="16">
        <v>128</v>
      </c>
    </row>
    <row r="146" spans="1:19" ht="12.6" customHeight="1" x14ac:dyDescent="0.2">
      <c r="A146" s="13">
        <v>129</v>
      </c>
      <c r="B146" s="19" t="s">
        <v>64</v>
      </c>
      <c r="C146" s="1">
        <v>45.343719180000001</v>
      </c>
      <c r="D146" s="1">
        <v>-2.7179863599999998</v>
      </c>
      <c r="E146" s="1">
        <v>0</v>
      </c>
      <c r="F146" s="1">
        <f>SUM(C146+D146+E146)</f>
        <v>42.625732820000003</v>
      </c>
      <c r="G146" s="1">
        <f t="shared" si="221"/>
        <v>42.625732820000003</v>
      </c>
      <c r="H146" s="1">
        <v>-1.75930604</v>
      </c>
      <c r="I146" s="1">
        <v>0</v>
      </c>
      <c r="J146" s="1">
        <f>SUM(G146+H146+I146)</f>
        <v>40.866426780000005</v>
      </c>
      <c r="K146" s="1">
        <f t="shared" si="222"/>
        <v>40.866426780000005</v>
      </c>
      <c r="L146" s="1">
        <v>-4.4087869700000004</v>
      </c>
      <c r="M146" s="1">
        <v>0</v>
      </c>
      <c r="N146" s="1">
        <f>SUM(K146+L146+M146)</f>
        <v>36.457639810000003</v>
      </c>
      <c r="O146" s="1">
        <f t="shared" si="223"/>
        <v>36.457639810000003</v>
      </c>
      <c r="P146" s="1">
        <v>-14.211726000000001</v>
      </c>
      <c r="Q146" s="1">
        <v>0</v>
      </c>
      <c r="R146" s="1">
        <f>SUM(O146+P146+Q146)</f>
        <v>22.245913810000005</v>
      </c>
      <c r="S146" s="16">
        <v>129</v>
      </c>
    </row>
    <row r="147" spans="1:19" ht="12.75" customHeight="1" x14ac:dyDescent="0.2">
      <c r="A147" s="13">
        <v>130</v>
      </c>
      <c r="B147" s="19" t="s">
        <v>101</v>
      </c>
      <c r="C147" s="2">
        <v>3520.8458992300002</v>
      </c>
      <c r="D147" s="2">
        <v>-6.8082535399999999</v>
      </c>
      <c r="E147" s="2">
        <v>0</v>
      </c>
      <c r="F147" s="1">
        <f>SUM(C147+D147+E147)</f>
        <v>3514.0376456900003</v>
      </c>
      <c r="G147" s="1">
        <f t="shared" si="221"/>
        <v>3514.0376456900003</v>
      </c>
      <c r="H147" s="2">
        <v>-5.8798535300000001</v>
      </c>
      <c r="I147" s="2">
        <v>0</v>
      </c>
      <c r="J147" s="1">
        <f>SUM(G147+H147+I147)</f>
        <v>3508.1577921600001</v>
      </c>
      <c r="K147" s="1">
        <f t="shared" si="222"/>
        <v>3508.1577921600001</v>
      </c>
      <c r="L147" s="2">
        <v>-11.54582325</v>
      </c>
      <c r="M147" s="2">
        <v>0</v>
      </c>
      <c r="N147" s="1">
        <f>SUM(K147+L147+M147)</f>
        <v>3496.6119689100001</v>
      </c>
      <c r="O147" s="1">
        <f t="shared" si="223"/>
        <v>3496.6119689100001</v>
      </c>
      <c r="P147" s="2">
        <v>-12.9195878</v>
      </c>
      <c r="Q147" s="2">
        <v>0</v>
      </c>
      <c r="R147" s="1">
        <f>SUM(O147+P147+Q147)</f>
        <v>3483.69238111</v>
      </c>
      <c r="S147" s="16">
        <v>130</v>
      </c>
    </row>
    <row r="148" spans="1:19" ht="12.75" customHeight="1" x14ac:dyDescent="0.2">
      <c r="A148" s="13">
        <v>131</v>
      </c>
      <c r="B148" s="18" t="s">
        <v>102</v>
      </c>
      <c r="C148" s="1">
        <f>SUM(C149+C150+C151)+C154</f>
        <v>1021.8395339300002</v>
      </c>
      <c r="D148" s="1">
        <f>SUM(D149+D150+D151)+D154</f>
        <v>198.09882899000002</v>
      </c>
      <c r="E148" s="1">
        <f>SUM(E149+E150+E151)+E154</f>
        <v>0</v>
      </c>
      <c r="F148" s="1">
        <f t="shared" ref="F148" si="224">SUM(F149+F150+F151)+F154</f>
        <v>1219.9383629200001</v>
      </c>
      <c r="G148" s="1">
        <f>SUM(G149+G150+G151)+G154</f>
        <v>1219.9383629200001</v>
      </c>
      <c r="H148" s="1">
        <f>SUM(H149+H150+H151)+H154</f>
        <v>-135.09220356</v>
      </c>
      <c r="I148" s="1">
        <f>SUM(I149+I150+I151)+I154</f>
        <v>0</v>
      </c>
      <c r="J148" s="1">
        <f t="shared" ref="J148" si="225">SUM(J149+J150+J151)+J154</f>
        <v>1084.8461593600002</v>
      </c>
      <c r="K148" s="1">
        <f>SUM(K149+K150+K151)+K154</f>
        <v>1084.8461593600002</v>
      </c>
      <c r="L148" s="1">
        <f>SUM(L149+L150+L151)+L154</f>
        <v>202.57180312</v>
      </c>
      <c r="M148" s="1">
        <f>SUM(M149+M150+M151)+M154</f>
        <v>0</v>
      </c>
      <c r="N148" s="1">
        <f t="shared" ref="N148" si="226">SUM(N149+N150+N151)+N154</f>
        <v>1287.4179624800001</v>
      </c>
      <c r="O148" s="1">
        <f>SUM(O149+O150+O151)+O154</f>
        <v>1287.4179624800001</v>
      </c>
      <c r="P148" s="1">
        <f>SUM(P149+P150+P151)+P154</f>
        <v>82.050831119999998</v>
      </c>
      <c r="Q148" s="1">
        <f>SUM(Q149+Q150+Q151)+Q154</f>
        <v>0</v>
      </c>
      <c r="R148" s="1">
        <f t="shared" ref="R148" si="227">SUM(R149+R150+R151)+R154</f>
        <v>1369.4687936</v>
      </c>
      <c r="S148" s="16">
        <v>131</v>
      </c>
    </row>
    <row r="149" spans="1:19" ht="12.6" customHeight="1" x14ac:dyDescent="0.2">
      <c r="A149" s="13">
        <v>132</v>
      </c>
      <c r="B149" s="19" t="s">
        <v>98</v>
      </c>
      <c r="C149" s="2">
        <v>0</v>
      </c>
      <c r="D149" s="2">
        <v>0</v>
      </c>
      <c r="E149" s="2">
        <v>0</v>
      </c>
      <c r="F149" s="1">
        <f>SUM(C149+D149+E149)</f>
        <v>0</v>
      </c>
      <c r="G149" s="1">
        <f t="shared" ref="G149:G150" si="228">SUM(F149)</f>
        <v>0</v>
      </c>
      <c r="H149" s="2">
        <v>0</v>
      </c>
      <c r="I149" s="2">
        <v>0</v>
      </c>
      <c r="J149" s="1">
        <f>SUM(G149+H149+I149)</f>
        <v>0</v>
      </c>
      <c r="K149" s="1">
        <f t="shared" ref="K149:K150" si="229">SUM(J149)</f>
        <v>0</v>
      </c>
      <c r="L149" s="2">
        <v>0</v>
      </c>
      <c r="M149" s="2">
        <v>0</v>
      </c>
      <c r="N149" s="1">
        <f>SUM(K149+L149+M149)</f>
        <v>0</v>
      </c>
      <c r="O149" s="1">
        <f t="shared" ref="O149:O150" si="230">SUM(N149)</f>
        <v>0</v>
      </c>
      <c r="P149" s="2">
        <v>0</v>
      </c>
      <c r="Q149" s="2">
        <v>0</v>
      </c>
      <c r="R149" s="1">
        <f>SUM(O149+P149+Q149)</f>
        <v>0</v>
      </c>
      <c r="S149" s="16">
        <v>132</v>
      </c>
    </row>
    <row r="150" spans="1:19" ht="12.6" customHeight="1" x14ac:dyDescent="0.2">
      <c r="A150" s="13">
        <v>133</v>
      </c>
      <c r="B150" s="19" t="s">
        <v>99</v>
      </c>
      <c r="C150" s="2">
        <v>0</v>
      </c>
      <c r="D150" s="2">
        <v>0</v>
      </c>
      <c r="E150" s="2">
        <v>0</v>
      </c>
      <c r="F150" s="1">
        <f>SUM(C150+D150+E150)</f>
        <v>0</v>
      </c>
      <c r="G150" s="1">
        <f t="shared" si="228"/>
        <v>0</v>
      </c>
      <c r="H150" s="2">
        <v>0</v>
      </c>
      <c r="I150" s="2">
        <v>0</v>
      </c>
      <c r="J150" s="1">
        <f>SUM(G150+H150+I150)</f>
        <v>0</v>
      </c>
      <c r="K150" s="1">
        <f t="shared" si="229"/>
        <v>0</v>
      </c>
      <c r="L150" s="2">
        <v>0</v>
      </c>
      <c r="M150" s="2">
        <v>0</v>
      </c>
      <c r="N150" s="1">
        <f>SUM(K150+L150+M150)</f>
        <v>0</v>
      </c>
      <c r="O150" s="1">
        <f t="shared" si="230"/>
        <v>0</v>
      </c>
      <c r="P150" s="2">
        <v>0</v>
      </c>
      <c r="Q150" s="2">
        <v>0</v>
      </c>
      <c r="R150" s="1">
        <f>SUM(O150+P150+Q150)</f>
        <v>0</v>
      </c>
      <c r="S150" s="16">
        <v>133</v>
      </c>
    </row>
    <row r="151" spans="1:19" ht="12.75" customHeight="1" x14ac:dyDescent="0.2">
      <c r="A151" s="13">
        <v>134</v>
      </c>
      <c r="B151" s="19" t="s">
        <v>100</v>
      </c>
      <c r="C151" s="1">
        <f>SUM(C152+C153)</f>
        <v>1021.8395339300002</v>
      </c>
      <c r="D151" s="1">
        <f>SUM(D152+D153)</f>
        <v>198.09882899000002</v>
      </c>
      <c r="E151" s="1">
        <f>SUM(E152+E153)</f>
        <v>0</v>
      </c>
      <c r="F151" s="1">
        <f t="shared" ref="F151:J151" si="231">SUM(F152+F153)</f>
        <v>1219.9383629200001</v>
      </c>
      <c r="G151" s="1">
        <f>SUM(G152+G153)</f>
        <v>1219.9383629200001</v>
      </c>
      <c r="H151" s="1">
        <f>SUM(H152+H153)</f>
        <v>-135.09220356</v>
      </c>
      <c r="I151" s="1">
        <f>SUM(I152+I153)</f>
        <v>0</v>
      </c>
      <c r="J151" s="1">
        <f t="shared" si="231"/>
        <v>1084.8461593600002</v>
      </c>
      <c r="K151" s="1">
        <f>SUM(K152+K153)</f>
        <v>1084.8461593600002</v>
      </c>
      <c r="L151" s="1">
        <f>SUM(L152+L153)</f>
        <v>202.57180312</v>
      </c>
      <c r="M151" s="1">
        <f>SUM(M152+M153)</f>
        <v>0</v>
      </c>
      <c r="N151" s="1">
        <f t="shared" ref="N151" si="232">SUM(N152+N153)</f>
        <v>1287.4179624800001</v>
      </c>
      <c r="O151" s="1">
        <f>SUM(O152+O153)</f>
        <v>1287.4179624800001</v>
      </c>
      <c r="P151" s="1">
        <f>SUM(P152+P153)</f>
        <v>82.050831119999998</v>
      </c>
      <c r="Q151" s="1">
        <f>SUM(Q152+Q153)</f>
        <v>0</v>
      </c>
      <c r="R151" s="1">
        <f t="shared" ref="R151" si="233">SUM(R152+R153)</f>
        <v>1369.4687936</v>
      </c>
      <c r="S151" s="16">
        <v>134</v>
      </c>
    </row>
    <row r="152" spans="1:19" ht="12.6" customHeight="1" x14ac:dyDescent="0.2">
      <c r="A152" s="13">
        <v>135</v>
      </c>
      <c r="B152" s="19" t="s">
        <v>63</v>
      </c>
      <c r="C152" s="1">
        <v>1007.1804391700002</v>
      </c>
      <c r="D152" s="1">
        <v>165.78175096000001</v>
      </c>
      <c r="E152" s="1">
        <v>0</v>
      </c>
      <c r="F152" s="1">
        <f>SUM(C152+D152+E152)</f>
        <v>1172.9621901300002</v>
      </c>
      <c r="G152" s="1">
        <f t="shared" ref="G152:G154" si="234">SUM(F152)</f>
        <v>1172.9621901300002</v>
      </c>
      <c r="H152" s="1">
        <v>-129.50945970000001</v>
      </c>
      <c r="I152" s="1">
        <v>0</v>
      </c>
      <c r="J152" s="1">
        <f>SUM(G152+H152+I152)</f>
        <v>1043.4527304300002</v>
      </c>
      <c r="K152" s="1">
        <f t="shared" ref="K152:K154" si="235">SUM(J152)</f>
        <v>1043.4527304300002</v>
      </c>
      <c r="L152" s="1">
        <v>184.87531387999999</v>
      </c>
      <c r="M152" s="1">
        <v>0</v>
      </c>
      <c r="N152" s="1">
        <f>SUM(K152+L152+M152)</f>
        <v>1228.3280443100002</v>
      </c>
      <c r="O152" s="1">
        <f t="shared" ref="O152:O154" si="236">SUM(N152)</f>
        <v>1228.3280443100002</v>
      </c>
      <c r="P152" s="1">
        <v>61.951489870000003</v>
      </c>
      <c r="Q152" s="1">
        <v>0</v>
      </c>
      <c r="R152" s="1">
        <f>SUM(O152+P152+Q152)</f>
        <v>1290.2795341800002</v>
      </c>
      <c r="S152" s="16">
        <v>135</v>
      </c>
    </row>
    <row r="153" spans="1:19" ht="12.6" customHeight="1" x14ac:dyDescent="0.2">
      <c r="A153" s="13">
        <v>136</v>
      </c>
      <c r="B153" s="19" t="s">
        <v>64</v>
      </c>
      <c r="C153" s="1">
        <v>14.659094759999991</v>
      </c>
      <c r="D153" s="1">
        <v>32.317078029999998</v>
      </c>
      <c r="E153" s="1">
        <v>0</v>
      </c>
      <c r="F153" s="1">
        <f>SUM(C153+D153+E153)</f>
        <v>46.976172789999993</v>
      </c>
      <c r="G153" s="1">
        <f t="shared" si="234"/>
        <v>46.976172789999993</v>
      </c>
      <c r="H153" s="1">
        <v>-5.5827438599999999</v>
      </c>
      <c r="I153" s="1">
        <v>0</v>
      </c>
      <c r="J153" s="1">
        <f>SUM(G153+H153+I153)</f>
        <v>41.393428929999992</v>
      </c>
      <c r="K153" s="1">
        <f t="shared" si="235"/>
        <v>41.393428929999992</v>
      </c>
      <c r="L153" s="1">
        <v>17.696489239999998</v>
      </c>
      <c r="M153" s="1">
        <v>0</v>
      </c>
      <c r="N153" s="1">
        <f>SUM(K153+L153+M153)</f>
        <v>59.08991816999999</v>
      </c>
      <c r="O153" s="1">
        <f t="shared" si="236"/>
        <v>59.08991816999999</v>
      </c>
      <c r="P153" s="1">
        <v>20.099341249999998</v>
      </c>
      <c r="Q153" s="1">
        <v>0</v>
      </c>
      <c r="R153" s="1">
        <f>SUM(O153+P153+Q153)</f>
        <v>79.189259419999985</v>
      </c>
      <c r="S153" s="16">
        <v>136</v>
      </c>
    </row>
    <row r="154" spans="1:19" ht="12.75" customHeight="1" x14ac:dyDescent="0.2">
      <c r="A154" s="13">
        <v>137</v>
      </c>
      <c r="B154" s="19" t="s">
        <v>101</v>
      </c>
      <c r="C154" s="2">
        <v>0</v>
      </c>
      <c r="D154" s="2">
        <v>0</v>
      </c>
      <c r="E154" s="2">
        <v>0</v>
      </c>
      <c r="F154" s="1">
        <f>SUM(C154+D154+E154)</f>
        <v>0</v>
      </c>
      <c r="G154" s="1">
        <f t="shared" si="234"/>
        <v>0</v>
      </c>
      <c r="H154" s="2">
        <v>0</v>
      </c>
      <c r="I154" s="2">
        <v>0</v>
      </c>
      <c r="J154" s="1">
        <f>SUM(G154+H154+I154)</f>
        <v>0</v>
      </c>
      <c r="K154" s="1">
        <f t="shared" si="235"/>
        <v>0</v>
      </c>
      <c r="L154" s="2">
        <v>0</v>
      </c>
      <c r="M154" s="2">
        <v>0</v>
      </c>
      <c r="N154" s="1">
        <f>SUM(K154+L154+M154)</f>
        <v>0</v>
      </c>
      <c r="O154" s="1">
        <f t="shared" si="236"/>
        <v>0</v>
      </c>
      <c r="P154" s="2">
        <v>0</v>
      </c>
      <c r="Q154" s="2">
        <v>0</v>
      </c>
      <c r="R154" s="1">
        <f>SUM(O154+P154+Q154)</f>
        <v>0</v>
      </c>
      <c r="S154" s="16">
        <v>137</v>
      </c>
    </row>
    <row r="155" spans="1:19" ht="12.75" customHeight="1" x14ac:dyDescent="0.2">
      <c r="A155" s="13">
        <v>138</v>
      </c>
      <c r="B155" s="18" t="s">
        <v>103</v>
      </c>
      <c r="C155" s="1">
        <f>SUM(C156+C157+C158)+C161</f>
        <v>86.533665980000009</v>
      </c>
      <c r="D155" s="1">
        <f>SUM(D156+D157+D158)+D161</f>
        <v>-3.9321862200000002</v>
      </c>
      <c r="E155" s="1">
        <f>SUM(E156+E157+E158)+E161</f>
        <v>0</v>
      </c>
      <c r="F155" s="1">
        <f t="shared" ref="F155" si="237">SUM(F156+F157+F158)+F161</f>
        <v>82.601479760000004</v>
      </c>
      <c r="G155" s="1">
        <f>SUM(G156+G157+G158)+G161</f>
        <v>82.601479760000004</v>
      </c>
      <c r="H155" s="1">
        <f>SUM(H156+H157+H158)+H161</f>
        <v>52.21604765</v>
      </c>
      <c r="I155" s="1">
        <f>SUM(I156+I157+I158)+I161</f>
        <v>0</v>
      </c>
      <c r="J155" s="1">
        <f t="shared" ref="J155" si="238">SUM(J156+J157+J158)+J161</f>
        <v>134.81752741</v>
      </c>
      <c r="K155" s="1">
        <f>SUM(K156+K157+K158)+K161</f>
        <v>134.81752741</v>
      </c>
      <c r="L155" s="1">
        <f>SUM(L156+L157+L158)+L161</f>
        <v>2.0743529800000005</v>
      </c>
      <c r="M155" s="1">
        <f>SUM(M156+M157+M158)+M161</f>
        <v>0</v>
      </c>
      <c r="N155" s="1">
        <f t="shared" ref="N155" si="239">SUM(N156+N157+N158)+N161</f>
        <v>136.89188039000004</v>
      </c>
      <c r="O155" s="1">
        <f>SUM(O156+O157+O158)+O161</f>
        <v>136.89188039000004</v>
      </c>
      <c r="P155" s="1">
        <f>SUM(P156+P157+P158)+P161</f>
        <v>46.053239150000003</v>
      </c>
      <c r="Q155" s="1">
        <f>SUM(Q156+Q157+Q158)+Q161</f>
        <v>0</v>
      </c>
      <c r="R155" s="1">
        <f t="shared" ref="R155" si="240">SUM(R156+R157+R158)+R161</f>
        <v>182.94511954000004</v>
      </c>
      <c r="S155" s="16">
        <v>138</v>
      </c>
    </row>
    <row r="156" spans="1:19" ht="12.6" customHeight="1" x14ac:dyDescent="0.2">
      <c r="A156" s="13">
        <v>139</v>
      </c>
      <c r="B156" s="19" t="s">
        <v>98</v>
      </c>
      <c r="C156" s="2">
        <v>0</v>
      </c>
      <c r="D156" s="2">
        <v>0</v>
      </c>
      <c r="E156" s="2">
        <v>0</v>
      </c>
      <c r="F156" s="1">
        <f>SUM(C156+D156+E156)</f>
        <v>0</v>
      </c>
      <c r="G156" s="1">
        <f t="shared" ref="G156:G157" si="241">SUM(F156)</f>
        <v>0</v>
      </c>
      <c r="H156" s="2">
        <v>0</v>
      </c>
      <c r="I156" s="2">
        <v>0</v>
      </c>
      <c r="J156" s="1">
        <f>SUM(G156+H156+I156)</f>
        <v>0</v>
      </c>
      <c r="K156" s="1">
        <f t="shared" ref="K156:K157" si="242">SUM(J156)</f>
        <v>0</v>
      </c>
      <c r="L156" s="2">
        <v>0</v>
      </c>
      <c r="M156" s="2">
        <v>0</v>
      </c>
      <c r="N156" s="1">
        <f>SUM(K156+L156+M156)</f>
        <v>0</v>
      </c>
      <c r="O156" s="1">
        <f t="shared" ref="O156:O157" si="243">SUM(N156)</f>
        <v>0</v>
      </c>
      <c r="P156" s="2">
        <v>0</v>
      </c>
      <c r="Q156" s="2">
        <v>0</v>
      </c>
      <c r="R156" s="1">
        <f>SUM(O156+P156+Q156)</f>
        <v>0</v>
      </c>
      <c r="S156" s="16">
        <v>139</v>
      </c>
    </row>
    <row r="157" spans="1:19" ht="12.75" customHeight="1" x14ac:dyDescent="0.2">
      <c r="A157" s="13">
        <v>140</v>
      </c>
      <c r="B157" s="19" t="s">
        <v>99</v>
      </c>
      <c r="C157" s="2">
        <v>7.2386327600000016</v>
      </c>
      <c r="D157" s="2">
        <v>-6.5379725799999999</v>
      </c>
      <c r="E157" s="2">
        <v>0</v>
      </c>
      <c r="F157" s="1">
        <f>SUM(C157+D157+E157)</f>
        <v>0.70066018000000163</v>
      </c>
      <c r="G157" s="1">
        <f t="shared" si="241"/>
        <v>0.70066018000000163</v>
      </c>
      <c r="H157" s="2">
        <v>0.27617149000000002</v>
      </c>
      <c r="I157" s="2">
        <v>0</v>
      </c>
      <c r="J157" s="1">
        <f>SUM(G157+H157+I157)</f>
        <v>0.97683167000000171</v>
      </c>
      <c r="K157" s="1">
        <f t="shared" si="242"/>
        <v>0.97683167000000171</v>
      </c>
      <c r="L157" s="2">
        <v>5.1588863800000002</v>
      </c>
      <c r="M157" s="2">
        <v>0</v>
      </c>
      <c r="N157" s="1">
        <f>SUM(K157+L157+M157)</f>
        <v>6.1357180500000021</v>
      </c>
      <c r="O157" s="1">
        <f t="shared" si="243"/>
        <v>6.1357180500000021</v>
      </c>
      <c r="P157" s="2">
        <v>-5.3972466399999997</v>
      </c>
      <c r="Q157" s="2">
        <v>0</v>
      </c>
      <c r="R157" s="1">
        <f>SUM(O157+P157+Q157)</f>
        <v>0.73847141000000249</v>
      </c>
      <c r="S157" s="16">
        <v>140</v>
      </c>
    </row>
    <row r="158" spans="1:19" ht="12.75" customHeight="1" x14ac:dyDescent="0.2">
      <c r="A158" s="13">
        <v>141</v>
      </c>
      <c r="B158" s="19" t="s">
        <v>100</v>
      </c>
      <c r="C158" s="1">
        <f>SUM(C159+C160)</f>
        <v>79.295033220000008</v>
      </c>
      <c r="D158" s="1">
        <f>SUM(D159+D160)</f>
        <v>2.9813575499999998</v>
      </c>
      <c r="E158" s="1">
        <f>SUM(E159+E160)</f>
        <v>0</v>
      </c>
      <c r="F158" s="1">
        <f t="shared" ref="F158:J158" si="244">SUM(F159+F160)</f>
        <v>82.276390770000006</v>
      </c>
      <c r="G158" s="1">
        <f>SUM(G159+G160)</f>
        <v>82.276390770000006</v>
      </c>
      <c r="H158" s="1">
        <f>SUM(H159+H160)</f>
        <v>51.939876159999997</v>
      </c>
      <c r="I158" s="1">
        <f>SUM(I159+I160)</f>
        <v>0</v>
      </c>
      <c r="J158" s="1">
        <f t="shared" si="244"/>
        <v>134.21626692999999</v>
      </c>
      <c r="K158" s="1">
        <f>SUM(K159+K160)</f>
        <v>134.21626692999999</v>
      </c>
      <c r="L158" s="1">
        <f>SUM(L159+L160)</f>
        <v>-3.0845333999999998</v>
      </c>
      <c r="M158" s="1">
        <f>SUM(M159+M160)</f>
        <v>0</v>
      </c>
      <c r="N158" s="1">
        <f t="shared" ref="N158" si="245">SUM(N159+N160)</f>
        <v>131.13173353000002</v>
      </c>
      <c r="O158" s="1">
        <f>SUM(O159+O160)</f>
        <v>131.13173353000002</v>
      </c>
      <c r="P158" s="1">
        <f>SUM(P159+P160)</f>
        <v>51.450485790000002</v>
      </c>
      <c r="Q158" s="1">
        <f>SUM(Q159+Q160)</f>
        <v>0</v>
      </c>
      <c r="R158" s="1">
        <f t="shared" ref="R158" si="246">SUM(R159+R160)</f>
        <v>182.58221932000001</v>
      </c>
      <c r="S158" s="16">
        <v>141</v>
      </c>
    </row>
    <row r="159" spans="1:19" ht="12.6" customHeight="1" x14ac:dyDescent="0.2">
      <c r="A159" s="13">
        <v>142</v>
      </c>
      <c r="B159" s="19" t="s">
        <v>63</v>
      </c>
      <c r="C159" s="1">
        <v>79.06932255000001</v>
      </c>
      <c r="D159" s="1">
        <v>0.70878300000000005</v>
      </c>
      <c r="E159" s="1">
        <v>0</v>
      </c>
      <c r="F159" s="1">
        <f>SUM(C159+D159+E159)</f>
        <v>79.778105550000006</v>
      </c>
      <c r="G159" s="1">
        <f t="shared" ref="G159:G161" si="247">SUM(F159)</f>
        <v>79.778105550000006</v>
      </c>
      <c r="H159" s="1">
        <v>54.629717909999997</v>
      </c>
      <c r="I159" s="1">
        <v>0</v>
      </c>
      <c r="J159" s="1">
        <f>SUM(G159+H159+I159)</f>
        <v>134.40782346</v>
      </c>
      <c r="K159" s="1">
        <f t="shared" ref="K159:K161" si="248">SUM(J159)</f>
        <v>134.40782346</v>
      </c>
      <c r="L159" s="1">
        <v>-4.2109152099999996</v>
      </c>
      <c r="M159" s="1">
        <v>0</v>
      </c>
      <c r="N159" s="1">
        <f>SUM(K159+L159+M159)</f>
        <v>130.19690825000001</v>
      </c>
      <c r="O159" s="1">
        <f t="shared" ref="O159:O161" si="249">SUM(N159)</f>
        <v>130.19690825000001</v>
      </c>
      <c r="P159" s="1">
        <v>52.107808390000002</v>
      </c>
      <c r="Q159" s="1">
        <v>0</v>
      </c>
      <c r="R159" s="1">
        <f>SUM(O159+P159+Q159)</f>
        <v>182.30471664000001</v>
      </c>
      <c r="S159" s="16">
        <v>142</v>
      </c>
    </row>
    <row r="160" spans="1:19" ht="12.6" customHeight="1" x14ac:dyDescent="0.2">
      <c r="A160" s="13">
        <v>143</v>
      </c>
      <c r="B160" s="19" t="s">
        <v>64</v>
      </c>
      <c r="C160" s="1">
        <v>0.22571067</v>
      </c>
      <c r="D160" s="1">
        <v>2.2725745499999999</v>
      </c>
      <c r="E160" s="1">
        <v>0</v>
      </c>
      <c r="F160" s="1">
        <f>SUM(C160+D160+E160)</f>
        <v>2.4982852199999996</v>
      </c>
      <c r="G160" s="1">
        <f t="shared" si="247"/>
        <v>2.4982852199999996</v>
      </c>
      <c r="H160" s="1">
        <v>-2.6898417499999998</v>
      </c>
      <c r="I160" s="1">
        <v>0</v>
      </c>
      <c r="J160" s="1">
        <f>SUM(G160+H160+I160)</f>
        <v>-0.19155653000000017</v>
      </c>
      <c r="K160" s="1">
        <f t="shared" si="248"/>
        <v>-0.19155653000000017</v>
      </c>
      <c r="L160" s="1">
        <v>1.12638181</v>
      </c>
      <c r="M160" s="1">
        <v>0</v>
      </c>
      <c r="N160" s="1">
        <f>SUM(K160+L160+M160)</f>
        <v>0.93482527999999987</v>
      </c>
      <c r="O160" s="1">
        <f t="shared" si="249"/>
        <v>0.93482527999999987</v>
      </c>
      <c r="P160" s="1">
        <v>-0.65732259999999998</v>
      </c>
      <c r="Q160" s="1">
        <v>0</v>
      </c>
      <c r="R160" s="1">
        <f>SUM(O160+P160+Q160)</f>
        <v>0.27750267999999989</v>
      </c>
      <c r="S160" s="16">
        <v>143</v>
      </c>
    </row>
    <row r="161" spans="1:19" ht="12.75" customHeight="1" x14ac:dyDescent="0.2">
      <c r="A161" s="13">
        <v>144</v>
      </c>
      <c r="B161" s="19" t="s">
        <v>101</v>
      </c>
      <c r="C161" s="1">
        <v>0</v>
      </c>
      <c r="D161" s="1">
        <v>-0.37557119</v>
      </c>
      <c r="E161" s="1">
        <v>0</v>
      </c>
      <c r="F161" s="1">
        <f>SUM(C161+D161+E161)</f>
        <v>-0.37557119</v>
      </c>
      <c r="G161" s="1">
        <f t="shared" si="247"/>
        <v>-0.37557119</v>
      </c>
      <c r="H161" s="1">
        <v>0</v>
      </c>
      <c r="I161" s="1">
        <v>0</v>
      </c>
      <c r="J161" s="1">
        <f>SUM(G161+H161+I161)</f>
        <v>-0.37557119</v>
      </c>
      <c r="K161" s="1">
        <f t="shared" si="248"/>
        <v>-0.37557119</v>
      </c>
      <c r="L161" s="1">
        <v>0</v>
      </c>
      <c r="M161" s="1">
        <v>0</v>
      </c>
      <c r="N161" s="1">
        <f>SUM(K161+L161+M161)</f>
        <v>-0.37557119</v>
      </c>
      <c r="O161" s="1">
        <f t="shared" si="249"/>
        <v>-0.37557119</v>
      </c>
      <c r="P161" s="1">
        <v>0</v>
      </c>
      <c r="Q161" s="1">
        <v>0</v>
      </c>
      <c r="R161" s="1">
        <f>SUM(O161+P161+Q161)</f>
        <v>-0.37557119</v>
      </c>
      <c r="S161" s="16">
        <v>144</v>
      </c>
    </row>
    <row r="162" spans="1:19" ht="12.75" customHeight="1" x14ac:dyDescent="0.2">
      <c r="A162" s="13">
        <v>145</v>
      </c>
      <c r="B162" s="18" t="s">
        <v>104</v>
      </c>
      <c r="C162" s="30">
        <f>SUM(C163+C176+C201+C212)</f>
        <v>75041.678866621005</v>
      </c>
      <c r="D162" s="30">
        <f>SUM(D163+D176+D201+D212)</f>
        <v>-1012.2133637800001</v>
      </c>
      <c r="E162" s="30">
        <f>SUM(E163+E176+E201+E212)</f>
        <v>-40.578093242000001</v>
      </c>
      <c r="F162" s="30">
        <f>SUM(F163+F176+F201+F212)</f>
        <v>73988.887409599003</v>
      </c>
      <c r="G162" s="30">
        <f>SUM(G163+G176+G201+G212)</f>
        <v>73988.887409599003</v>
      </c>
      <c r="H162" s="30">
        <f t="shared" ref="H162:R162" si="250">SUM(H163+H176+H201+H212)</f>
        <v>462.3849977499998</v>
      </c>
      <c r="I162" s="30">
        <f t="shared" si="250"/>
        <v>-27.186510077999998</v>
      </c>
      <c r="J162" s="30">
        <f t="shared" si="250"/>
        <v>74424.085897270998</v>
      </c>
      <c r="K162" s="30">
        <f t="shared" si="250"/>
        <v>74424.085897270998</v>
      </c>
      <c r="L162" s="30">
        <f t="shared" si="250"/>
        <v>2045.91280981</v>
      </c>
      <c r="M162" s="30">
        <f t="shared" si="250"/>
        <v>71.184908708000009</v>
      </c>
      <c r="N162" s="30">
        <f t="shared" si="250"/>
        <v>76541.183615789007</v>
      </c>
      <c r="O162" s="30">
        <f t="shared" si="250"/>
        <v>76541.183615789007</v>
      </c>
      <c r="P162" s="30">
        <f t="shared" si="250"/>
        <v>3978.3478590599993</v>
      </c>
      <c r="Q162" s="30">
        <f t="shared" si="250"/>
        <v>-88.595324680000004</v>
      </c>
      <c r="R162" s="30">
        <f t="shared" si="250"/>
        <v>80430.936150169015</v>
      </c>
      <c r="S162" s="16">
        <v>145</v>
      </c>
    </row>
    <row r="163" spans="1:19" ht="12.75" customHeight="1" x14ac:dyDescent="0.2">
      <c r="A163" s="13">
        <v>146</v>
      </c>
      <c r="B163" s="18" t="s">
        <v>105</v>
      </c>
      <c r="C163" s="30">
        <f>SUM(C164+C165)</f>
        <v>6078.0053575800002</v>
      </c>
      <c r="D163" s="30">
        <f>SUM(D164+D165)</f>
        <v>67.233974119999999</v>
      </c>
      <c r="E163" s="30">
        <f>SUM(E164+E165)</f>
        <v>0</v>
      </c>
      <c r="F163" s="30">
        <f t="shared" ref="F163:J163" si="251">SUM(F164+F165)</f>
        <v>6145.2393317000005</v>
      </c>
      <c r="G163" s="30">
        <f>SUM(G164+G165)</f>
        <v>6145.2393317000005</v>
      </c>
      <c r="H163" s="30">
        <f>SUM(H164+H165)</f>
        <v>217.22377733000002</v>
      </c>
      <c r="I163" s="30">
        <f>SUM(I164+I165)</f>
        <v>0</v>
      </c>
      <c r="J163" s="30">
        <f t="shared" si="251"/>
        <v>6362.4631090299999</v>
      </c>
      <c r="K163" s="30">
        <f>SUM(K164+K165)</f>
        <v>6362.4631090299999</v>
      </c>
      <c r="L163" s="30">
        <f>SUM(L164+L165)</f>
        <v>111.7985765</v>
      </c>
      <c r="M163" s="30">
        <f>SUM(M164+M165)</f>
        <v>0</v>
      </c>
      <c r="N163" s="30">
        <f t="shared" ref="N163" si="252">SUM(N164+N165)</f>
        <v>6474.2616855300002</v>
      </c>
      <c r="O163" s="30">
        <f>SUM(O164+O165)</f>
        <v>6474.2616855300002</v>
      </c>
      <c r="P163" s="30">
        <f>SUM(P164+P165)</f>
        <v>7.7696307700000027</v>
      </c>
      <c r="Q163" s="30">
        <f>SUM(Q164+Q165)</f>
        <v>0</v>
      </c>
      <c r="R163" s="30">
        <f t="shared" ref="R163" si="253">SUM(R164+R165)</f>
        <v>6482.031316300001</v>
      </c>
      <c r="S163" s="16">
        <v>146</v>
      </c>
    </row>
    <row r="164" spans="1:19" ht="12.75" customHeight="1" x14ac:dyDescent="0.2">
      <c r="A164" s="13">
        <v>147</v>
      </c>
      <c r="B164" s="18" t="s">
        <v>106</v>
      </c>
      <c r="C164" s="2">
        <v>0</v>
      </c>
      <c r="D164" s="2">
        <v>0</v>
      </c>
      <c r="E164" s="2">
        <v>0</v>
      </c>
      <c r="F164" s="1">
        <f>SUM(C164+D164+E164)</f>
        <v>0</v>
      </c>
      <c r="G164" s="1">
        <f t="shared" ref="G164" si="254">SUM(F164)</f>
        <v>0</v>
      </c>
      <c r="H164" s="2">
        <v>0</v>
      </c>
      <c r="I164" s="2">
        <v>0</v>
      </c>
      <c r="J164" s="1">
        <f>SUM(G164+H164+I164)</f>
        <v>0</v>
      </c>
      <c r="K164" s="1">
        <f t="shared" ref="K164" si="255">SUM(J164)</f>
        <v>0</v>
      </c>
      <c r="L164" s="2">
        <v>0</v>
      </c>
      <c r="M164" s="2">
        <v>0</v>
      </c>
      <c r="N164" s="1">
        <f>SUM(K164+L164+M164)</f>
        <v>0</v>
      </c>
      <c r="O164" s="1">
        <f t="shared" ref="O164" si="256">SUM(N164)</f>
        <v>0</v>
      </c>
      <c r="P164" s="2">
        <v>0</v>
      </c>
      <c r="Q164" s="2">
        <v>0</v>
      </c>
      <c r="R164" s="1">
        <f>SUM(O164+P164+Q164)</f>
        <v>0</v>
      </c>
      <c r="S164" s="16">
        <v>147</v>
      </c>
    </row>
    <row r="165" spans="1:19" ht="12.75" customHeight="1" x14ac:dyDescent="0.2">
      <c r="A165" s="13">
        <v>148</v>
      </c>
      <c r="B165" s="18" t="s">
        <v>107</v>
      </c>
      <c r="C165" s="1">
        <f>SUM(C166+C171)</f>
        <v>6078.0053575800002</v>
      </c>
      <c r="D165" s="1">
        <f>SUM(D166+D171)</f>
        <v>67.233974119999999</v>
      </c>
      <c r="E165" s="1">
        <f>SUM(E166+E171)</f>
        <v>0</v>
      </c>
      <c r="F165" s="1">
        <f t="shared" ref="F165:J165" si="257">SUM(F166+F171)</f>
        <v>6145.2393317000005</v>
      </c>
      <c r="G165" s="1">
        <f>SUM(G166+G171)</f>
        <v>6145.2393317000005</v>
      </c>
      <c r="H165" s="1">
        <f>SUM(H166+H171)</f>
        <v>217.22377733000002</v>
      </c>
      <c r="I165" s="1">
        <f>SUM(I166+I171)</f>
        <v>0</v>
      </c>
      <c r="J165" s="1">
        <f t="shared" si="257"/>
        <v>6362.4631090299999</v>
      </c>
      <c r="K165" s="1">
        <f>SUM(K166+K171)</f>
        <v>6362.4631090299999</v>
      </c>
      <c r="L165" s="1">
        <f>SUM(L166+L171)</f>
        <v>111.7985765</v>
      </c>
      <c r="M165" s="1">
        <f>SUM(M166+M171)</f>
        <v>0</v>
      </c>
      <c r="N165" s="1">
        <f t="shared" ref="N165" si="258">SUM(N166+N171)</f>
        <v>6474.2616855300002</v>
      </c>
      <c r="O165" s="1">
        <f>SUM(O166+O171)</f>
        <v>6474.2616855300002</v>
      </c>
      <c r="P165" s="1">
        <f>SUM(P166+P171)</f>
        <v>7.7696307700000027</v>
      </c>
      <c r="Q165" s="1">
        <f>SUM(Q166+Q171)</f>
        <v>0</v>
      </c>
      <c r="R165" s="1">
        <f t="shared" ref="R165" si="259">SUM(R166+R171)</f>
        <v>6482.031316300001</v>
      </c>
      <c r="S165" s="16">
        <v>148</v>
      </c>
    </row>
    <row r="166" spans="1:19" ht="12.75" customHeight="1" x14ac:dyDescent="0.2">
      <c r="A166" s="13">
        <v>149</v>
      </c>
      <c r="B166" s="18" t="s">
        <v>108</v>
      </c>
      <c r="C166" s="1">
        <f>SUM(C167+C168+C169+C170)</f>
        <v>2247.9297182600003</v>
      </c>
      <c r="D166" s="1">
        <f>SUM(D167+D168+D169+D170)</f>
        <v>51.590423459999997</v>
      </c>
      <c r="E166" s="1">
        <f>SUM(E167+E168+E169+E170)</f>
        <v>0</v>
      </c>
      <c r="F166" s="1">
        <f t="shared" ref="F166:J166" si="260">SUM(F167+F168+F169+F170)</f>
        <v>2299.5201417200005</v>
      </c>
      <c r="G166" s="1">
        <f>SUM(G167+G168+G169+G170)</f>
        <v>2299.5201417200005</v>
      </c>
      <c r="H166" s="1">
        <f>SUM(H167+H168+H169+H170)</f>
        <v>109.86511926000001</v>
      </c>
      <c r="I166" s="1">
        <f>SUM(I167+I168+I169+I170)</f>
        <v>0</v>
      </c>
      <c r="J166" s="1">
        <f t="shared" si="260"/>
        <v>2409.3852609800001</v>
      </c>
      <c r="K166" s="1">
        <f>SUM(K167+K168+K169+K170)</f>
        <v>2409.3852609800001</v>
      </c>
      <c r="L166" s="1">
        <f>SUM(L167+L168+L169+L170)</f>
        <v>-0.98954762999999968</v>
      </c>
      <c r="M166" s="1">
        <f>SUM(M167+M168+M169+M170)</f>
        <v>0</v>
      </c>
      <c r="N166" s="1">
        <f t="shared" ref="N166" si="261">SUM(N167+N168+N169+N170)</f>
        <v>2408.3957133500003</v>
      </c>
      <c r="O166" s="1">
        <f>SUM(O167+O168+O169+O170)</f>
        <v>2408.3957133500003</v>
      </c>
      <c r="P166" s="1">
        <f>SUM(P167+P168+P169+P170)</f>
        <v>-1.522434389999999</v>
      </c>
      <c r="Q166" s="1">
        <f>SUM(Q167+Q168+Q169+Q170)</f>
        <v>0</v>
      </c>
      <c r="R166" s="1">
        <f t="shared" ref="R166" si="262">SUM(R167+R168+R169+R170)</f>
        <v>2406.8732789600008</v>
      </c>
      <c r="S166" s="16">
        <v>149</v>
      </c>
    </row>
    <row r="167" spans="1:19" ht="12.6" customHeight="1" x14ac:dyDescent="0.2">
      <c r="A167" s="13">
        <v>150</v>
      </c>
      <c r="B167" s="19" t="s">
        <v>109</v>
      </c>
      <c r="C167" s="1">
        <v>1137.2873581700001</v>
      </c>
      <c r="D167" s="1">
        <v>112.16084368999999</v>
      </c>
      <c r="E167" s="1">
        <v>0</v>
      </c>
      <c r="F167" s="1">
        <f>SUM(C167+D167+E167)</f>
        <v>1249.4482018600002</v>
      </c>
      <c r="G167" s="1">
        <f t="shared" ref="G167:G170" si="263">SUM(F167)</f>
        <v>1249.4482018600002</v>
      </c>
      <c r="H167" s="1">
        <v>91.449633270000007</v>
      </c>
      <c r="I167" s="1">
        <v>0</v>
      </c>
      <c r="J167" s="1">
        <f>SUM(G167+H167+I167)</f>
        <v>1340.8978351300002</v>
      </c>
      <c r="K167" s="1">
        <f t="shared" ref="K167:K170" si="264">SUM(J167)</f>
        <v>1340.8978351300002</v>
      </c>
      <c r="L167" s="1">
        <v>13.279432829999999</v>
      </c>
      <c r="M167" s="1">
        <v>0</v>
      </c>
      <c r="N167" s="1">
        <f>SUM(K167+L167+M167)</f>
        <v>1354.1772679600001</v>
      </c>
      <c r="O167" s="1">
        <f t="shared" ref="O167:O170" si="265">SUM(N167)</f>
        <v>1354.1772679600001</v>
      </c>
      <c r="P167" s="1">
        <v>14.831488650000001</v>
      </c>
      <c r="Q167" s="1">
        <v>0</v>
      </c>
      <c r="R167" s="1">
        <f>SUM(O167+P167+Q167)</f>
        <v>1369.0087566100001</v>
      </c>
      <c r="S167" s="16">
        <v>150</v>
      </c>
    </row>
    <row r="168" spans="1:19" ht="12.6" customHeight="1" x14ac:dyDescent="0.2">
      <c r="A168" s="13">
        <v>151</v>
      </c>
      <c r="B168" s="19" t="s">
        <v>113</v>
      </c>
      <c r="C168" s="2">
        <v>0</v>
      </c>
      <c r="D168" s="2">
        <v>0</v>
      </c>
      <c r="E168" s="2">
        <v>0</v>
      </c>
      <c r="F168" s="1">
        <f>SUM(C168+D168+E168)</f>
        <v>0</v>
      </c>
      <c r="G168" s="1">
        <f t="shared" si="263"/>
        <v>0</v>
      </c>
      <c r="H168" s="2">
        <v>0</v>
      </c>
      <c r="I168" s="2">
        <v>0</v>
      </c>
      <c r="J168" s="1">
        <f>SUM(G168+H168+I168)</f>
        <v>0</v>
      </c>
      <c r="K168" s="1">
        <f t="shared" si="264"/>
        <v>0</v>
      </c>
      <c r="L168" s="2">
        <v>0</v>
      </c>
      <c r="M168" s="2">
        <v>0</v>
      </c>
      <c r="N168" s="1">
        <f>SUM(K168+L168+M168)</f>
        <v>0</v>
      </c>
      <c r="O168" s="1">
        <f t="shared" si="265"/>
        <v>0</v>
      </c>
      <c r="P168" s="2">
        <v>0</v>
      </c>
      <c r="Q168" s="2">
        <v>0</v>
      </c>
      <c r="R168" s="1">
        <f>SUM(O168+P168+Q168)</f>
        <v>0</v>
      </c>
      <c r="S168" s="16">
        <v>151</v>
      </c>
    </row>
    <row r="169" spans="1:19" ht="12.6" customHeight="1" x14ac:dyDescent="0.2">
      <c r="A169" s="13">
        <v>152</v>
      </c>
      <c r="B169" s="19" t="s">
        <v>110</v>
      </c>
      <c r="C169" s="1">
        <v>774.21467877000032</v>
      </c>
      <c r="D169" s="1">
        <v>-66.234988529999995</v>
      </c>
      <c r="E169" s="1">
        <v>0</v>
      </c>
      <c r="F169" s="1">
        <f>SUM(C169+D169+E169)</f>
        <v>707.97969024000031</v>
      </c>
      <c r="G169" s="1">
        <f t="shared" si="263"/>
        <v>707.97969024000031</v>
      </c>
      <c r="H169" s="1">
        <v>16.961530759999999</v>
      </c>
      <c r="I169" s="1">
        <v>0</v>
      </c>
      <c r="J169" s="1">
        <f>SUM(G169+H169+I169)</f>
        <v>724.94122100000027</v>
      </c>
      <c r="K169" s="1">
        <f t="shared" si="264"/>
        <v>724.94122100000027</v>
      </c>
      <c r="L169" s="1">
        <v>-20.004733999999999</v>
      </c>
      <c r="M169" s="1">
        <v>0</v>
      </c>
      <c r="N169" s="1">
        <f>SUM(K169+L169+M169)</f>
        <v>704.93648700000028</v>
      </c>
      <c r="O169" s="1">
        <f t="shared" si="265"/>
        <v>704.93648700000028</v>
      </c>
      <c r="P169" s="1">
        <v>-22.51621411</v>
      </c>
      <c r="Q169" s="1">
        <v>0</v>
      </c>
      <c r="R169" s="1">
        <f>SUM(O169+P169+Q169)</f>
        <v>682.42027289000032</v>
      </c>
      <c r="S169" s="16">
        <v>152</v>
      </c>
    </row>
    <row r="170" spans="1:19" ht="12.6" customHeight="1" x14ac:dyDescent="0.2">
      <c r="A170" s="13">
        <v>153</v>
      </c>
      <c r="B170" s="19" t="s">
        <v>111</v>
      </c>
      <c r="C170" s="1">
        <v>336.42768132000003</v>
      </c>
      <c r="D170" s="1">
        <v>5.6645683</v>
      </c>
      <c r="E170" s="1">
        <v>0</v>
      </c>
      <c r="F170" s="1">
        <f>SUM(C170+D170+E170)</f>
        <v>342.09224962000002</v>
      </c>
      <c r="G170" s="1">
        <f t="shared" si="263"/>
        <v>342.09224962000002</v>
      </c>
      <c r="H170" s="1">
        <v>1.45395523</v>
      </c>
      <c r="I170" s="1">
        <v>0</v>
      </c>
      <c r="J170" s="1">
        <f>SUM(G170+H170+I170)</f>
        <v>343.54620485000004</v>
      </c>
      <c r="K170" s="1">
        <f t="shared" si="264"/>
        <v>343.54620485000004</v>
      </c>
      <c r="L170" s="1">
        <v>5.7357535400000002</v>
      </c>
      <c r="M170" s="1">
        <v>0</v>
      </c>
      <c r="N170" s="1">
        <f>SUM(K170+L170+M170)</f>
        <v>349.28195839000006</v>
      </c>
      <c r="O170" s="1">
        <f t="shared" si="265"/>
        <v>349.28195839000006</v>
      </c>
      <c r="P170" s="1">
        <v>6.1622910700000002</v>
      </c>
      <c r="Q170" s="1">
        <v>0</v>
      </c>
      <c r="R170" s="1">
        <f>SUM(O170+P170+Q170)</f>
        <v>355.44424946000004</v>
      </c>
      <c r="S170" s="16">
        <v>153</v>
      </c>
    </row>
    <row r="171" spans="1:19" ht="12.75" customHeight="1" x14ac:dyDescent="0.2">
      <c r="A171" s="13">
        <v>154</v>
      </c>
      <c r="B171" s="18" t="s">
        <v>112</v>
      </c>
      <c r="C171" s="1">
        <f>SUM(C172+C173+C174+C175)</f>
        <v>3830.0756393199999</v>
      </c>
      <c r="D171" s="1">
        <f>SUM(D172+D173+D174+D175)</f>
        <v>15.643550660000002</v>
      </c>
      <c r="E171" s="1">
        <f>SUM(E172+E173+E174+E175)</f>
        <v>0</v>
      </c>
      <c r="F171" s="1">
        <f t="shared" ref="F171:J171" si="266">SUM(F172+F173+F174+F175)</f>
        <v>3845.71918998</v>
      </c>
      <c r="G171" s="1">
        <f>SUM(G172+G173+G174+G175)</f>
        <v>3845.71918998</v>
      </c>
      <c r="H171" s="1">
        <f>SUM(H172+H173+H174+H175)</f>
        <v>107.35865806999999</v>
      </c>
      <c r="I171" s="1">
        <f>SUM(I172+I173+I174+I175)</f>
        <v>0</v>
      </c>
      <c r="J171" s="1">
        <f t="shared" si="266"/>
        <v>3953.0778480499998</v>
      </c>
      <c r="K171" s="1">
        <f>SUM(K172+K173+K174+K175)</f>
        <v>3953.0778480499998</v>
      </c>
      <c r="L171" s="1">
        <f>SUM(L172+L173+L174+L175)</f>
        <v>112.78812413</v>
      </c>
      <c r="M171" s="1">
        <f>SUM(M172+M173+M174+M175)</f>
        <v>0</v>
      </c>
      <c r="N171" s="1">
        <f t="shared" ref="N171" si="267">SUM(N172+N173+N174+N175)</f>
        <v>4065.86597218</v>
      </c>
      <c r="O171" s="1">
        <f>SUM(O172+O173+O174+O175)</f>
        <v>4065.86597218</v>
      </c>
      <c r="P171" s="1">
        <f>SUM(P172+P173+P174+P175)</f>
        <v>9.2920651600000017</v>
      </c>
      <c r="Q171" s="1">
        <f>SUM(Q172+Q173+Q174+Q175)</f>
        <v>0</v>
      </c>
      <c r="R171" s="1">
        <f t="shared" ref="R171" si="268">SUM(R172+R173+R174+R175)</f>
        <v>4075.1580373400002</v>
      </c>
      <c r="S171" s="16">
        <v>154</v>
      </c>
    </row>
    <row r="172" spans="1:19" ht="12.6" customHeight="1" x14ac:dyDescent="0.2">
      <c r="A172" s="13">
        <v>155</v>
      </c>
      <c r="B172" s="19" t="s">
        <v>109</v>
      </c>
      <c r="C172" s="1">
        <v>1068.44754055</v>
      </c>
      <c r="D172" s="1">
        <v>45.849416779999999</v>
      </c>
      <c r="E172" s="1">
        <v>0</v>
      </c>
      <c r="F172" s="1">
        <f>SUM(C172+D172+E172)</f>
        <v>1114.2969573299999</v>
      </c>
      <c r="G172" s="1">
        <f t="shared" ref="G172:G175" si="269">SUM(F172)</f>
        <v>1114.2969573299999</v>
      </c>
      <c r="H172" s="1">
        <v>66.599383189999998</v>
      </c>
      <c r="I172" s="1">
        <v>0</v>
      </c>
      <c r="J172" s="1">
        <f>SUM(G172+H172+I172)</f>
        <v>1180.89634052</v>
      </c>
      <c r="K172" s="1">
        <f t="shared" ref="K172:K175" si="270">SUM(J172)</f>
        <v>1180.89634052</v>
      </c>
      <c r="L172" s="1">
        <v>72.047492120000001</v>
      </c>
      <c r="M172" s="1">
        <v>0</v>
      </c>
      <c r="N172" s="1">
        <f>SUM(K172+L172+M172)</f>
        <v>1252.94383264</v>
      </c>
      <c r="O172" s="1">
        <f t="shared" ref="O172:O175" si="271">SUM(N172)</f>
        <v>1252.94383264</v>
      </c>
      <c r="P172" s="1">
        <v>-48.636497489999996</v>
      </c>
      <c r="Q172" s="1">
        <v>0</v>
      </c>
      <c r="R172" s="1">
        <f>SUM(O172+P172+Q172)</f>
        <v>1204.30733515</v>
      </c>
      <c r="S172" s="16">
        <v>155</v>
      </c>
    </row>
    <row r="173" spans="1:19" ht="12.6" customHeight="1" x14ac:dyDescent="0.2">
      <c r="A173" s="13">
        <v>156</v>
      </c>
      <c r="B173" s="19" t="s">
        <v>113</v>
      </c>
      <c r="C173" s="2">
        <v>0</v>
      </c>
      <c r="D173" s="2">
        <v>0</v>
      </c>
      <c r="E173" s="2">
        <v>0</v>
      </c>
      <c r="F173" s="1">
        <f>SUM(C173+D173+E173)</f>
        <v>0</v>
      </c>
      <c r="G173" s="1">
        <f t="shared" si="269"/>
        <v>0</v>
      </c>
      <c r="H173" s="2">
        <v>0</v>
      </c>
      <c r="I173" s="2">
        <v>0</v>
      </c>
      <c r="J173" s="1">
        <f>SUM(G173+H173+I173)</f>
        <v>0</v>
      </c>
      <c r="K173" s="1">
        <f t="shared" si="270"/>
        <v>0</v>
      </c>
      <c r="L173" s="2">
        <v>0</v>
      </c>
      <c r="M173" s="2">
        <v>0</v>
      </c>
      <c r="N173" s="1">
        <f>SUM(K173+L173+M173)</f>
        <v>0</v>
      </c>
      <c r="O173" s="1">
        <f t="shared" si="271"/>
        <v>0</v>
      </c>
      <c r="P173" s="2">
        <v>0</v>
      </c>
      <c r="Q173" s="2">
        <v>0</v>
      </c>
      <c r="R173" s="1">
        <f>SUM(O173+P173+Q173)</f>
        <v>0</v>
      </c>
      <c r="S173" s="16">
        <v>156</v>
      </c>
    </row>
    <row r="174" spans="1:19" ht="12.6" customHeight="1" x14ac:dyDescent="0.2">
      <c r="A174" s="13">
        <v>157</v>
      </c>
      <c r="B174" s="19" t="s">
        <v>110</v>
      </c>
      <c r="C174" s="1">
        <v>2018.4892493800005</v>
      </c>
      <c r="D174" s="1">
        <v>-53.863236309999998</v>
      </c>
      <c r="E174" s="1">
        <v>0</v>
      </c>
      <c r="F174" s="1">
        <f>SUM(C174+D174+E174)</f>
        <v>1964.6260130700005</v>
      </c>
      <c r="G174" s="1">
        <f t="shared" si="269"/>
        <v>1964.6260130700005</v>
      </c>
      <c r="H174" s="1">
        <v>10.641870219999999</v>
      </c>
      <c r="I174" s="1">
        <v>0</v>
      </c>
      <c r="J174" s="1">
        <f>SUM(G174+H174+I174)</f>
        <v>1975.2678832900006</v>
      </c>
      <c r="K174" s="1">
        <f t="shared" si="270"/>
        <v>1975.2678832900006</v>
      </c>
      <c r="L174" s="1">
        <v>1.4775527399999999</v>
      </c>
      <c r="M174" s="1">
        <v>0</v>
      </c>
      <c r="N174" s="1">
        <f>SUM(K174+L174+M174)</f>
        <v>1976.7454360300005</v>
      </c>
      <c r="O174" s="1">
        <f t="shared" si="271"/>
        <v>1976.7454360300005</v>
      </c>
      <c r="P174" s="1">
        <v>50.628759639999998</v>
      </c>
      <c r="Q174" s="1">
        <v>0</v>
      </c>
      <c r="R174" s="1">
        <f>SUM(O174+P174+Q174)</f>
        <v>2027.3741956700005</v>
      </c>
      <c r="S174" s="16">
        <v>157</v>
      </c>
    </row>
    <row r="175" spans="1:19" ht="12.6" customHeight="1" x14ac:dyDescent="0.2">
      <c r="A175" s="13">
        <v>158</v>
      </c>
      <c r="B175" s="19" t="s">
        <v>111</v>
      </c>
      <c r="C175" s="1">
        <v>743.13884938999956</v>
      </c>
      <c r="D175" s="1">
        <v>23.657370190000002</v>
      </c>
      <c r="E175" s="1">
        <v>0</v>
      </c>
      <c r="F175" s="1">
        <f>SUM(C175+D175+E175)</f>
        <v>766.79621957999962</v>
      </c>
      <c r="G175" s="1">
        <f t="shared" si="269"/>
        <v>766.79621957999962</v>
      </c>
      <c r="H175" s="1">
        <v>30.117404659999998</v>
      </c>
      <c r="I175" s="1">
        <v>0</v>
      </c>
      <c r="J175" s="1">
        <f>SUM(G175+H175+I175)</f>
        <v>796.91362423999965</v>
      </c>
      <c r="K175" s="1">
        <f t="shared" si="270"/>
        <v>796.91362423999965</v>
      </c>
      <c r="L175" s="1">
        <v>39.263079269999999</v>
      </c>
      <c r="M175" s="1">
        <v>0</v>
      </c>
      <c r="N175" s="1">
        <f>SUM(K175+L175+M175)</f>
        <v>836.1767035099997</v>
      </c>
      <c r="O175" s="1">
        <f t="shared" si="271"/>
        <v>836.1767035099997</v>
      </c>
      <c r="P175" s="1">
        <v>7.2998030099999998</v>
      </c>
      <c r="Q175" s="1">
        <v>0</v>
      </c>
      <c r="R175" s="1">
        <f>SUM(O175+P175+Q175)</f>
        <v>843.4765065199997</v>
      </c>
      <c r="S175" s="16">
        <v>158</v>
      </c>
    </row>
    <row r="176" spans="1:19" ht="12.75" customHeight="1" x14ac:dyDescent="0.2">
      <c r="A176" s="13">
        <v>159</v>
      </c>
      <c r="B176" s="18" t="s">
        <v>114</v>
      </c>
      <c r="C176" s="30">
        <f>SUM(C177+C180+C185+C192)</f>
        <v>24367.978832020999</v>
      </c>
      <c r="D176" s="30">
        <f>SUM(D177+D180+D185+D192)</f>
        <v>-1065.5311276899999</v>
      </c>
      <c r="E176" s="30">
        <f>SUM(E177+E180+E185+E192)</f>
        <v>-30.743369032</v>
      </c>
      <c r="F176" s="30">
        <f>SUM(F177+F180+F185+F192)</f>
        <v>23271.704335299</v>
      </c>
      <c r="G176" s="30">
        <f>SUM(G177+G180+G185+G192)</f>
        <v>23271.704335299</v>
      </c>
      <c r="H176" s="30">
        <f t="shared" ref="H176:R176" si="272">SUM(H177+H180+H185+H192)</f>
        <v>290.9137042399999</v>
      </c>
      <c r="I176" s="30">
        <f t="shared" si="272"/>
        <v>-22.324963657999998</v>
      </c>
      <c r="J176" s="30">
        <f t="shared" si="272"/>
        <v>23540.293075880996</v>
      </c>
      <c r="K176" s="30">
        <f t="shared" si="272"/>
        <v>23540.293075880996</v>
      </c>
      <c r="L176" s="30">
        <f t="shared" si="272"/>
        <v>303.04215410000006</v>
      </c>
      <c r="M176" s="30">
        <f t="shared" si="272"/>
        <v>48.283731958000004</v>
      </c>
      <c r="N176" s="30">
        <f t="shared" si="272"/>
        <v>23891.618961938999</v>
      </c>
      <c r="O176" s="30">
        <f t="shared" si="272"/>
        <v>23891.618961938999</v>
      </c>
      <c r="P176" s="30">
        <f t="shared" si="272"/>
        <v>3841.7398620099998</v>
      </c>
      <c r="Q176" s="30">
        <f t="shared" si="272"/>
        <v>-59.437209320000001</v>
      </c>
      <c r="R176" s="30">
        <f t="shared" si="272"/>
        <v>27673.921614628998</v>
      </c>
      <c r="S176" s="16">
        <v>159</v>
      </c>
    </row>
    <row r="177" spans="1:19" ht="12.75" customHeight="1" x14ac:dyDescent="0.2">
      <c r="A177" s="13">
        <v>160</v>
      </c>
      <c r="B177" s="18" t="s">
        <v>115</v>
      </c>
      <c r="C177" s="1">
        <f>SUM(C178+C179)</f>
        <v>247.92696094000019</v>
      </c>
      <c r="D177" s="1">
        <f>SUM(D178+D179)</f>
        <v>-32.7367451</v>
      </c>
      <c r="E177" s="1">
        <f>SUM(E178+E179)</f>
        <v>0</v>
      </c>
      <c r="F177" s="1">
        <f t="shared" ref="F177:J177" si="273">SUM(F178+F179)</f>
        <v>215.19021584000018</v>
      </c>
      <c r="G177" s="1">
        <f>SUM(G178+G179)</f>
        <v>215.19021584000018</v>
      </c>
      <c r="H177" s="1">
        <f>SUM(H178+H179)</f>
        <v>1.64297658</v>
      </c>
      <c r="I177" s="1">
        <f>SUM(I178+I179)</f>
        <v>0</v>
      </c>
      <c r="J177" s="1">
        <f t="shared" si="273"/>
        <v>216.83319242000019</v>
      </c>
      <c r="K177" s="1">
        <f>SUM(K178+K179)</f>
        <v>216.83319242000019</v>
      </c>
      <c r="L177" s="1">
        <f>SUM(L178+L179)</f>
        <v>218.45395397999999</v>
      </c>
      <c r="M177" s="1">
        <f>SUM(M178+M179)</f>
        <v>0</v>
      </c>
      <c r="N177" s="1">
        <f t="shared" ref="N177" si="274">SUM(N178+N179)</f>
        <v>435.28714640000021</v>
      </c>
      <c r="O177" s="1">
        <f>SUM(O178+O179)</f>
        <v>435.28714640000021</v>
      </c>
      <c r="P177" s="1">
        <f>SUM(P178+P179)</f>
        <v>6.2129047499999999</v>
      </c>
      <c r="Q177" s="1">
        <f>SUM(Q178+Q179)</f>
        <v>0</v>
      </c>
      <c r="R177" s="1">
        <f t="shared" ref="R177" si="275">SUM(R178+R179)</f>
        <v>441.50005115000022</v>
      </c>
      <c r="S177" s="16">
        <v>160</v>
      </c>
    </row>
    <row r="178" spans="1:19" ht="12.6" customHeight="1" x14ac:dyDescent="0.2">
      <c r="A178" s="13">
        <v>161</v>
      </c>
      <c r="B178" s="18" t="s">
        <v>117</v>
      </c>
      <c r="C178" s="2">
        <v>247.92696094000019</v>
      </c>
      <c r="D178" s="2">
        <v>-32.7367451</v>
      </c>
      <c r="E178" s="2">
        <v>0</v>
      </c>
      <c r="F178" s="1">
        <f t="shared" ref="F178:F179" si="276">SUM(C178+D178+E178)</f>
        <v>215.19021584000018</v>
      </c>
      <c r="G178" s="1">
        <f t="shared" ref="G178:G179" si="277">SUM(F178)</f>
        <v>215.19021584000018</v>
      </c>
      <c r="H178" s="2">
        <v>1.64297658</v>
      </c>
      <c r="I178" s="2">
        <v>0</v>
      </c>
      <c r="J178" s="1">
        <f>SUM(G178+H178+I178)</f>
        <v>216.83319242000019</v>
      </c>
      <c r="K178" s="1">
        <f t="shared" ref="K178:K179" si="278">SUM(J178)</f>
        <v>216.83319242000019</v>
      </c>
      <c r="L178" s="2">
        <v>218.45395397999999</v>
      </c>
      <c r="M178" s="2">
        <v>0</v>
      </c>
      <c r="N178" s="1">
        <f>SUM(K178+L178+M178)</f>
        <v>435.28714640000021</v>
      </c>
      <c r="O178" s="1">
        <f t="shared" ref="O178:O179" si="279">SUM(N178)</f>
        <v>435.28714640000021</v>
      </c>
      <c r="P178" s="2">
        <v>6.2129047499999999</v>
      </c>
      <c r="Q178" s="2">
        <v>0</v>
      </c>
      <c r="R178" s="1">
        <f>SUM(O178+P178+Q178)</f>
        <v>441.50005115000022</v>
      </c>
      <c r="S178" s="16">
        <v>161</v>
      </c>
    </row>
    <row r="179" spans="1:19" ht="12.6" customHeight="1" x14ac:dyDescent="0.2">
      <c r="A179" s="13">
        <v>162</v>
      </c>
      <c r="B179" s="18" t="s">
        <v>118</v>
      </c>
      <c r="C179" s="2">
        <v>0</v>
      </c>
      <c r="D179" s="2">
        <v>0</v>
      </c>
      <c r="E179" s="2">
        <v>0</v>
      </c>
      <c r="F179" s="1">
        <f t="shared" si="276"/>
        <v>0</v>
      </c>
      <c r="G179" s="1">
        <f t="shared" si="277"/>
        <v>0</v>
      </c>
      <c r="H179" s="2">
        <v>0</v>
      </c>
      <c r="I179" s="2">
        <v>0</v>
      </c>
      <c r="J179" s="1">
        <f>SUM(G179+H179+I179)</f>
        <v>0</v>
      </c>
      <c r="K179" s="1">
        <f t="shared" si="278"/>
        <v>0</v>
      </c>
      <c r="L179" s="2">
        <v>0</v>
      </c>
      <c r="M179" s="2">
        <v>0</v>
      </c>
      <c r="N179" s="1">
        <f>SUM(K179+L179+M179)</f>
        <v>0</v>
      </c>
      <c r="O179" s="1">
        <f t="shared" si="279"/>
        <v>0</v>
      </c>
      <c r="P179" s="2">
        <v>0</v>
      </c>
      <c r="Q179" s="2">
        <v>0</v>
      </c>
      <c r="R179" s="1">
        <f>SUM(O179+P179+Q179)</f>
        <v>0</v>
      </c>
      <c r="S179" s="16">
        <v>162</v>
      </c>
    </row>
    <row r="180" spans="1:19" ht="12.75" customHeight="1" x14ac:dyDescent="0.2">
      <c r="A180" s="13">
        <v>163</v>
      </c>
      <c r="B180" s="18" t="s">
        <v>116</v>
      </c>
      <c r="C180" s="1">
        <f>SUM(C181+C182+C183)</f>
        <v>9890.5538229110007</v>
      </c>
      <c r="D180" s="1">
        <f>SUM(D181+D182+D183)</f>
        <v>-213.52713679000001</v>
      </c>
      <c r="E180" s="1">
        <f>SUM(E181+E182+E183)</f>
        <v>-30.65556467</v>
      </c>
      <c r="F180" s="1">
        <f t="shared" ref="F180:J180" si="280">SUM(F181+F182+F183)</f>
        <v>9646.3711214509985</v>
      </c>
      <c r="G180" s="1">
        <f>SUM(G181+G182+G183)</f>
        <v>9646.3711214509985</v>
      </c>
      <c r="H180" s="1">
        <f>SUM(H181+H182+H183)</f>
        <v>606.2494999999999</v>
      </c>
      <c r="I180" s="1">
        <f>SUM(I181+I182+I183)</f>
        <v>-22.283317495999999</v>
      </c>
      <c r="J180" s="1">
        <f t="shared" si="280"/>
        <v>10230.337303954999</v>
      </c>
      <c r="K180" s="1">
        <f>SUM(K181+K182+K183)</f>
        <v>10230.337303954999</v>
      </c>
      <c r="L180" s="1">
        <f>SUM(L181+L182+L183)</f>
        <v>-261.86359999999996</v>
      </c>
      <c r="M180" s="1">
        <f>SUM(M181+M182+M183)</f>
        <v>48.127333890000003</v>
      </c>
      <c r="N180" s="1">
        <f t="shared" ref="N180" si="281">SUM(N181+N182+N183)</f>
        <v>10016.601037844999</v>
      </c>
      <c r="O180" s="1">
        <f>SUM(O181+O182+O183)</f>
        <v>10016.601037844999</v>
      </c>
      <c r="P180" s="1">
        <f>SUM(P181+P182+P183)</f>
        <v>1475.7009</v>
      </c>
      <c r="Q180" s="1">
        <f>SUM(Q181+Q182+Q183)</f>
        <v>-59.185465399999998</v>
      </c>
      <c r="R180" s="1">
        <f t="shared" ref="R180" si="282">SUM(R181+R182+R183)</f>
        <v>11433.116472444999</v>
      </c>
      <c r="S180" s="16">
        <v>163</v>
      </c>
    </row>
    <row r="181" spans="1:19" ht="12.6" customHeight="1" x14ac:dyDescent="0.2">
      <c r="A181" s="13">
        <v>164</v>
      </c>
      <c r="B181" s="18" t="s">
        <v>158</v>
      </c>
      <c r="C181" s="1">
        <v>379.15590959099984</v>
      </c>
      <c r="D181" s="1">
        <v>-62.401545329999998</v>
      </c>
      <c r="E181" s="1">
        <v>-4.7098334299999998</v>
      </c>
      <c r="F181" s="1">
        <f>SUM(C181+D181+E181)</f>
        <v>312.04453083099986</v>
      </c>
      <c r="G181" s="1">
        <f t="shared" ref="G181:G183" si="283">SUM(F181)</f>
        <v>312.04453083099986</v>
      </c>
      <c r="H181" s="1">
        <v>-62.200899999999997</v>
      </c>
      <c r="I181" s="1">
        <v>-2.2163745960000001</v>
      </c>
      <c r="J181" s="1">
        <f>SUM(G181+H181+I181)</f>
        <v>247.62725623499986</v>
      </c>
      <c r="K181" s="1">
        <f t="shared" ref="K181:K183" si="284">SUM(J181)</f>
        <v>247.62725623499986</v>
      </c>
      <c r="L181" s="1">
        <v>-62.8504</v>
      </c>
      <c r="M181" s="1">
        <v>6.8781359709999998</v>
      </c>
      <c r="N181" s="1">
        <f>SUM(K181+L181+M181)</f>
        <v>191.65499220599986</v>
      </c>
      <c r="O181" s="1">
        <f t="shared" ref="O181:O183" si="285">SUM(N181)</f>
        <v>191.65499220599986</v>
      </c>
      <c r="P181" s="1">
        <v>-62.082999999999998</v>
      </c>
      <c r="Q181" s="1">
        <v>-6.7230518400000001</v>
      </c>
      <c r="R181" s="1">
        <f>SUM(O181+P181+Q181)</f>
        <v>122.84894036599987</v>
      </c>
      <c r="S181" s="16">
        <v>164</v>
      </c>
    </row>
    <row r="182" spans="1:19" ht="12.6" customHeight="1" x14ac:dyDescent="0.2">
      <c r="A182" s="13">
        <v>165</v>
      </c>
      <c r="B182" s="18" t="s">
        <v>117</v>
      </c>
      <c r="C182" s="1">
        <v>9511.397913320001</v>
      </c>
      <c r="D182" s="1">
        <v>-151.12559146000001</v>
      </c>
      <c r="E182" s="1">
        <v>-25.945731240000001</v>
      </c>
      <c r="F182" s="1">
        <f>SUM(C182+D182+E182)</f>
        <v>9334.3265906199995</v>
      </c>
      <c r="G182" s="1">
        <f t="shared" si="283"/>
        <v>9334.3265906199995</v>
      </c>
      <c r="H182" s="1">
        <v>668.45039999999995</v>
      </c>
      <c r="I182" s="1">
        <v>-20.066942899999997</v>
      </c>
      <c r="J182" s="1">
        <f>SUM(G182+H182+I182)</f>
        <v>9982.7100477199983</v>
      </c>
      <c r="K182" s="1">
        <f t="shared" si="284"/>
        <v>9982.7100477199983</v>
      </c>
      <c r="L182" s="1">
        <v>-199.01319999999998</v>
      </c>
      <c r="M182" s="1">
        <v>41.249197919000004</v>
      </c>
      <c r="N182" s="1">
        <f>SUM(K182+L182+M182)</f>
        <v>9824.9460456389988</v>
      </c>
      <c r="O182" s="1">
        <f t="shared" si="285"/>
        <v>9824.9460456389988</v>
      </c>
      <c r="P182" s="1">
        <v>1537.7839000000001</v>
      </c>
      <c r="Q182" s="1">
        <v>-52.462413560000002</v>
      </c>
      <c r="R182" s="1">
        <f>SUM(O182+P182+Q182)</f>
        <v>11310.267532078999</v>
      </c>
      <c r="S182" s="16">
        <v>165</v>
      </c>
    </row>
    <row r="183" spans="1:19" ht="12.6" customHeight="1" x14ac:dyDescent="0.2">
      <c r="A183" s="13">
        <v>166</v>
      </c>
      <c r="B183" s="18" t="s">
        <v>118</v>
      </c>
      <c r="C183" s="1">
        <v>0</v>
      </c>
      <c r="D183" s="1">
        <v>0</v>
      </c>
      <c r="E183" s="1">
        <v>0</v>
      </c>
      <c r="F183" s="1">
        <f>SUM(C183+D183+E183)</f>
        <v>0</v>
      </c>
      <c r="G183" s="1">
        <f t="shared" si="283"/>
        <v>0</v>
      </c>
      <c r="H183" s="1">
        <v>0</v>
      </c>
      <c r="I183" s="1">
        <v>0</v>
      </c>
      <c r="J183" s="1">
        <f>SUM(G183+H183+I183)</f>
        <v>0</v>
      </c>
      <c r="K183" s="1">
        <f t="shared" si="284"/>
        <v>0</v>
      </c>
      <c r="L183" s="1">
        <v>0</v>
      </c>
      <c r="M183" s="1">
        <v>0</v>
      </c>
      <c r="N183" s="1">
        <f>SUM(K183+L183+M183)</f>
        <v>0</v>
      </c>
      <c r="O183" s="1">
        <f t="shared" si="285"/>
        <v>0</v>
      </c>
      <c r="P183" s="1">
        <v>0</v>
      </c>
      <c r="Q183" s="1">
        <v>0</v>
      </c>
      <c r="R183" s="1">
        <f>SUM(O183+P183+Q183)</f>
        <v>0</v>
      </c>
      <c r="S183" s="16">
        <v>166</v>
      </c>
    </row>
    <row r="184" spans="1:19" ht="12.6" customHeight="1" x14ac:dyDescent="0.2">
      <c r="A184" s="13"/>
      <c r="B184" s="19" t="s">
        <v>172</v>
      </c>
      <c r="C184" s="2"/>
      <c r="D184" s="2"/>
      <c r="E184" s="2"/>
      <c r="F184" s="1"/>
      <c r="G184" s="2"/>
      <c r="H184" s="2"/>
      <c r="I184" s="2"/>
      <c r="J184" s="1"/>
      <c r="K184" s="2"/>
      <c r="L184" s="2"/>
      <c r="M184" s="2"/>
      <c r="N184" s="1"/>
      <c r="O184" s="2"/>
      <c r="P184" s="2"/>
      <c r="Q184" s="2"/>
      <c r="R184" s="1"/>
      <c r="S184" s="16"/>
    </row>
    <row r="185" spans="1:19" ht="12.75" customHeight="1" x14ac:dyDescent="0.2">
      <c r="A185" s="13">
        <v>167</v>
      </c>
      <c r="B185" s="18" t="s">
        <v>119</v>
      </c>
      <c r="C185" s="1">
        <f>SUM(C186+C189)</f>
        <v>11064.866550559998</v>
      </c>
      <c r="D185" s="1">
        <f>SUM(D186+D189)</f>
        <v>-689.01849015000005</v>
      </c>
      <c r="E185" s="1">
        <f>SUM(E186+E189)</f>
        <v>0</v>
      </c>
      <c r="F185" s="1">
        <f>SUM(F186+F189)</f>
        <v>10375.848060409999</v>
      </c>
      <c r="G185" s="1">
        <f>SUM(G186+G189)</f>
        <v>10375.848060409999</v>
      </c>
      <c r="H185" s="1">
        <f t="shared" ref="H185:R185" si="286">SUM(H186+H189)</f>
        <v>-332.24527925999996</v>
      </c>
      <c r="I185" s="1">
        <f t="shared" si="286"/>
        <v>0</v>
      </c>
      <c r="J185" s="1">
        <f t="shared" si="286"/>
        <v>10043.602781149999</v>
      </c>
      <c r="K185" s="1">
        <f t="shared" si="286"/>
        <v>10043.602781149999</v>
      </c>
      <c r="L185" s="1">
        <f t="shared" si="286"/>
        <v>243.06248315000005</v>
      </c>
      <c r="M185" s="1">
        <f t="shared" si="286"/>
        <v>0</v>
      </c>
      <c r="N185" s="1">
        <f t="shared" si="286"/>
        <v>10286.665264299998</v>
      </c>
      <c r="O185" s="1">
        <f t="shared" si="286"/>
        <v>10286.665264299998</v>
      </c>
      <c r="P185" s="1">
        <f t="shared" si="286"/>
        <v>2406.8048182799998</v>
      </c>
      <c r="Q185" s="1">
        <f t="shared" si="286"/>
        <v>0</v>
      </c>
      <c r="R185" s="1">
        <f t="shared" si="286"/>
        <v>12693.470082579997</v>
      </c>
      <c r="S185" s="16">
        <v>167</v>
      </c>
    </row>
    <row r="186" spans="1:19" ht="12.75" customHeight="1" x14ac:dyDescent="0.2">
      <c r="A186" s="13">
        <v>168</v>
      </c>
      <c r="B186" s="18" t="s">
        <v>117</v>
      </c>
      <c r="C186" s="1">
        <f>SUM(C187+C188)</f>
        <v>4239.3954031000012</v>
      </c>
      <c r="D186" s="1">
        <f>SUM(D187+D188)</f>
        <v>-301.77564671000005</v>
      </c>
      <c r="E186" s="1">
        <f>SUM(E187+E188)</f>
        <v>0</v>
      </c>
      <c r="F186" s="1">
        <f t="shared" ref="F186:J186" si="287">SUM(F187+F188)</f>
        <v>3937.6197563900009</v>
      </c>
      <c r="G186" s="1">
        <f>SUM(G187+G188)</f>
        <v>3937.6197563900009</v>
      </c>
      <c r="H186" s="1">
        <f>SUM(H187+H188)</f>
        <v>432.88215774000003</v>
      </c>
      <c r="I186" s="1">
        <f>SUM(I187+I188)</f>
        <v>0</v>
      </c>
      <c r="J186" s="1">
        <f t="shared" si="287"/>
        <v>4370.5019141300008</v>
      </c>
      <c r="K186" s="1">
        <f>SUM(K187+K188)</f>
        <v>4370.5019141300008</v>
      </c>
      <c r="L186" s="1">
        <f>SUM(L187+L188)</f>
        <v>-389.39387772999999</v>
      </c>
      <c r="M186" s="1">
        <f>SUM(M187+M188)</f>
        <v>0</v>
      </c>
      <c r="N186" s="1">
        <f t="shared" ref="N186" si="288">SUM(N187+N188)</f>
        <v>3981.1080364000004</v>
      </c>
      <c r="O186" s="1">
        <f>SUM(O187+O188)</f>
        <v>3981.1080364000004</v>
      </c>
      <c r="P186" s="1">
        <f>SUM(P187+P188)</f>
        <v>109.82990501</v>
      </c>
      <c r="Q186" s="1">
        <f>SUM(Q187+Q188)</f>
        <v>0</v>
      </c>
      <c r="R186" s="1">
        <f t="shared" ref="R186" si="289">SUM(R187+R188)</f>
        <v>4090.9379414100008</v>
      </c>
      <c r="S186" s="16">
        <v>168</v>
      </c>
    </row>
    <row r="187" spans="1:19" ht="12.6" customHeight="1" x14ac:dyDescent="0.2">
      <c r="A187" s="13">
        <v>169</v>
      </c>
      <c r="B187" s="19" t="s">
        <v>120</v>
      </c>
      <c r="C187" s="1">
        <v>4231.0157351400012</v>
      </c>
      <c r="D187" s="1">
        <v>-301.38043499000003</v>
      </c>
      <c r="E187" s="1">
        <v>0</v>
      </c>
      <c r="F187" s="1">
        <f>SUM(C187+D187+E187)</f>
        <v>3929.6353001500011</v>
      </c>
      <c r="G187" s="1">
        <f t="shared" ref="G187:G188" si="290">SUM(F187)</f>
        <v>3929.6353001500011</v>
      </c>
      <c r="H187" s="1">
        <v>432.66113094000002</v>
      </c>
      <c r="I187" s="1">
        <v>0</v>
      </c>
      <c r="J187" s="1">
        <f>SUM(G187+H187+I187)</f>
        <v>4362.2964310900006</v>
      </c>
      <c r="K187" s="1">
        <f t="shared" ref="K187:K188" si="291">SUM(J187)</f>
        <v>4362.2964310900006</v>
      </c>
      <c r="L187" s="1">
        <v>-389.79620082999998</v>
      </c>
      <c r="M187" s="1">
        <v>0</v>
      </c>
      <c r="N187" s="1">
        <f>SUM(K187+L187+M187)</f>
        <v>3972.5002302600005</v>
      </c>
      <c r="O187" s="1">
        <f t="shared" ref="O187:O188" si="292">SUM(N187)</f>
        <v>3972.5002302600005</v>
      </c>
      <c r="P187" s="1">
        <v>107.21575285</v>
      </c>
      <c r="Q187" s="1">
        <v>0</v>
      </c>
      <c r="R187" s="1">
        <f>SUM(O187+P187+Q187)</f>
        <v>4079.7159831100007</v>
      </c>
      <c r="S187" s="16">
        <v>169</v>
      </c>
    </row>
    <row r="188" spans="1:19" ht="12.6" customHeight="1" x14ac:dyDescent="0.2">
      <c r="A188" s="13">
        <v>170</v>
      </c>
      <c r="B188" s="19" t="s">
        <v>121</v>
      </c>
      <c r="C188" s="1">
        <v>8.3796679600000008</v>
      </c>
      <c r="D188" s="1">
        <v>-0.39521171999999999</v>
      </c>
      <c r="E188" s="1">
        <v>0</v>
      </c>
      <c r="F188" s="1">
        <f>SUM(C188+D188+E188)</f>
        <v>7.984456240000001</v>
      </c>
      <c r="G188" s="1">
        <f t="shared" si="290"/>
        <v>7.984456240000001</v>
      </c>
      <c r="H188" s="1">
        <v>0.2210268</v>
      </c>
      <c r="I188" s="1">
        <v>0</v>
      </c>
      <c r="J188" s="1">
        <f>SUM(G188+H188+I188)</f>
        <v>8.2054830400000007</v>
      </c>
      <c r="K188" s="1">
        <f t="shared" si="291"/>
        <v>8.2054830400000007</v>
      </c>
      <c r="L188" s="1">
        <v>0.40232309999999999</v>
      </c>
      <c r="M188" s="1">
        <v>0</v>
      </c>
      <c r="N188" s="1">
        <f>SUM(K188+L188+M188)</f>
        <v>8.607806140000001</v>
      </c>
      <c r="O188" s="1">
        <f t="shared" si="292"/>
        <v>8.607806140000001</v>
      </c>
      <c r="P188" s="1">
        <v>2.6141521600000002</v>
      </c>
      <c r="Q188" s="1">
        <v>0</v>
      </c>
      <c r="R188" s="1">
        <f>SUM(O188+P188+Q188)</f>
        <v>11.221958300000001</v>
      </c>
      <c r="S188" s="16">
        <v>170</v>
      </c>
    </row>
    <row r="189" spans="1:19" ht="12.75" customHeight="1" x14ac:dyDescent="0.2">
      <c r="A189" s="13">
        <v>171</v>
      </c>
      <c r="B189" s="18" t="s">
        <v>118</v>
      </c>
      <c r="C189" s="1">
        <f>SUM(C190+C191)</f>
        <v>6825.4711474599972</v>
      </c>
      <c r="D189" s="1">
        <f>SUM(D190+D191)</f>
        <v>-387.24284344</v>
      </c>
      <c r="E189" s="1">
        <f>SUM(E190+E191)</f>
        <v>0</v>
      </c>
      <c r="F189" s="1">
        <f t="shared" ref="F189:J189" si="293">SUM(F190+F191)</f>
        <v>6438.2283040199973</v>
      </c>
      <c r="G189" s="1">
        <f>SUM(G190+G191)</f>
        <v>6438.2283040199973</v>
      </c>
      <c r="H189" s="1">
        <f>SUM(H190+H191)</f>
        <v>-765.12743699999999</v>
      </c>
      <c r="I189" s="1">
        <f>SUM(I190+I191)</f>
        <v>0</v>
      </c>
      <c r="J189" s="1">
        <f t="shared" si="293"/>
        <v>5673.1008670199972</v>
      </c>
      <c r="K189" s="1">
        <f>SUM(K190+K191)</f>
        <v>5673.1008670199972</v>
      </c>
      <c r="L189" s="1">
        <f>SUM(L190+L191)</f>
        <v>632.45636088000003</v>
      </c>
      <c r="M189" s="1">
        <f>SUM(M190+M191)</f>
        <v>0</v>
      </c>
      <c r="N189" s="1">
        <f t="shared" ref="N189" si="294">SUM(N190+N191)</f>
        <v>6305.5572278999971</v>
      </c>
      <c r="O189" s="1">
        <f>SUM(O190+O191)</f>
        <v>6305.5572278999971</v>
      </c>
      <c r="P189" s="1">
        <f>SUM(P190+P191)</f>
        <v>2296.9749132699999</v>
      </c>
      <c r="Q189" s="1">
        <f>SUM(Q190+Q191)</f>
        <v>0</v>
      </c>
      <c r="R189" s="1">
        <f t="shared" ref="R189" si="295">SUM(R190+R191)</f>
        <v>8602.532141169997</v>
      </c>
      <c r="S189" s="16">
        <v>171</v>
      </c>
    </row>
    <row r="190" spans="1:19" ht="12.6" customHeight="1" x14ac:dyDescent="0.2">
      <c r="A190" s="13">
        <v>172</v>
      </c>
      <c r="B190" s="19" t="s">
        <v>120</v>
      </c>
      <c r="C190" s="1">
        <v>6777.9711474599972</v>
      </c>
      <c r="D190" s="1">
        <v>-371.24284344</v>
      </c>
      <c r="E190" s="1">
        <v>0</v>
      </c>
      <c r="F190" s="1">
        <f>SUM(C190+D190+E190)</f>
        <v>6406.7283040199973</v>
      </c>
      <c r="G190" s="1">
        <f t="shared" ref="G190:G191" si="296">SUM(F190)</f>
        <v>6406.7283040199973</v>
      </c>
      <c r="H190" s="1">
        <v>-733.62743699999999</v>
      </c>
      <c r="I190" s="1">
        <v>0</v>
      </c>
      <c r="J190" s="1">
        <f>SUM(G190+H190+I190)</f>
        <v>5673.1008670199972</v>
      </c>
      <c r="K190" s="1">
        <f t="shared" ref="K190:K191" si="297">SUM(J190)</f>
        <v>5673.1008670199972</v>
      </c>
      <c r="L190" s="1">
        <v>572.45636088000003</v>
      </c>
      <c r="M190" s="1">
        <v>0</v>
      </c>
      <c r="N190" s="1">
        <f>SUM(K190+L190+M190)</f>
        <v>6245.5572278999971</v>
      </c>
      <c r="O190" s="1">
        <f t="shared" ref="O190:O191" si="298">SUM(N190)</f>
        <v>6245.5572278999971</v>
      </c>
      <c r="P190" s="1">
        <v>1914.4436632699999</v>
      </c>
      <c r="Q190" s="1">
        <v>0</v>
      </c>
      <c r="R190" s="1">
        <f>SUM(O190+P190+Q190)</f>
        <v>8160.000891169997</v>
      </c>
      <c r="S190" s="16">
        <v>172</v>
      </c>
    </row>
    <row r="191" spans="1:19" ht="12.6" customHeight="1" x14ac:dyDescent="0.2">
      <c r="A191" s="13">
        <v>173</v>
      </c>
      <c r="B191" s="19" t="s">
        <v>121</v>
      </c>
      <c r="C191" s="1">
        <v>47.5</v>
      </c>
      <c r="D191" s="1">
        <v>-16</v>
      </c>
      <c r="E191" s="1">
        <v>0</v>
      </c>
      <c r="F191" s="1">
        <f>SUM(C191+D191+E191)</f>
        <v>31.5</v>
      </c>
      <c r="G191" s="1">
        <f t="shared" si="296"/>
        <v>31.5</v>
      </c>
      <c r="H191" s="1">
        <v>-31.5</v>
      </c>
      <c r="I191" s="1">
        <v>0</v>
      </c>
      <c r="J191" s="1">
        <f>SUM(G191+H191+I191)</f>
        <v>0</v>
      </c>
      <c r="K191" s="1">
        <f t="shared" si="297"/>
        <v>0</v>
      </c>
      <c r="L191" s="1">
        <v>60</v>
      </c>
      <c r="M191" s="1">
        <v>0</v>
      </c>
      <c r="N191" s="1">
        <f>SUM(K191+L191+M191)</f>
        <v>60</v>
      </c>
      <c r="O191" s="1">
        <f t="shared" si="298"/>
        <v>60</v>
      </c>
      <c r="P191" s="1">
        <v>382.53125</v>
      </c>
      <c r="Q191" s="1">
        <v>0</v>
      </c>
      <c r="R191" s="1">
        <f>SUM(O191+P191+Q191)</f>
        <v>442.53125</v>
      </c>
      <c r="S191" s="16">
        <v>173</v>
      </c>
    </row>
    <row r="192" spans="1:19" ht="12.75" customHeight="1" x14ac:dyDescent="0.2">
      <c r="A192" s="13">
        <v>174</v>
      </c>
      <c r="B192" s="18" t="s">
        <v>122</v>
      </c>
      <c r="C192" s="1">
        <f>SUM(C193+C196)</f>
        <v>3164.6314976100002</v>
      </c>
      <c r="D192" s="1">
        <f>SUM(D193+D196)</f>
        <v>-130.24875564999999</v>
      </c>
      <c r="E192" s="1">
        <f>SUM(E193+E196)</f>
        <v>-8.7804361999999997E-2</v>
      </c>
      <c r="F192" s="1">
        <f t="shared" ref="F192:J192" si="299">SUM(F193+F196)</f>
        <v>3034.2949375980006</v>
      </c>
      <c r="G192" s="1">
        <f>SUM(G193+G196)</f>
        <v>3034.2949375980006</v>
      </c>
      <c r="H192" s="1">
        <f>SUM(H193+H196)</f>
        <v>15.266506920000003</v>
      </c>
      <c r="I192" s="1">
        <f>SUM(I193+I196)</f>
        <v>-4.1646162E-2</v>
      </c>
      <c r="J192" s="1">
        <f t="shared" si="299"/>
        <v>3049.5197983560001</v>
      </c>
      <c r="K192" s="1">
        <f>SUM(K193+K196)</f>
        <v>3049.5197983560001</v>
      </c>
      <c r="L192" s="1">
        <f>SUM(L193+L196)</f>
        <v>103.38931697</v>
      </c>
      <c r="M192" s="1">
        <f>SUM(M193+M196)</f>
        <v>0.156398068</v>
      </c>
      <c r="N192" s="1">
        <f t="shared" ref="N192" si="300">SUM(N193+N196)</f>
        <v>3153.0655133940004</v>
      </c>
      <c r="O192" s="1">
        <f>SUM(O193+O196)</f>
        <v>3153.0655133940004</v>
      </c>
      <c r="P192" s="1">
        <f>SUM(P193+P196)</f>
        <v>-46.978761020000007</v>
      </c>
      <c r="Q192" s="1">
        <f>SUM(Q193+Q196)</f>
        <v>-0.25174392000000001</v>
      </c>
      <c r="R192" s="1">
        <f t="shared" ref="R192" si="301">SUM(R193+R196)</f>
        <v>3105.8350084540002</v>
      </c>
      <c r="S192" s="16">
        <v>174</v>
      </c>
    </row>
    <row r="193" spans="1:19" ht="12.75" customHeight="1" x14ac:dyDescent="0.2">
      <c r="A193" s="13">
        <v>175</v>
      </c>
      <c r="B193" s="18" t="s">
        <v>117</v>
      </c>
      <c r="C193" s="1">
        <f>SUM(C194+C195)</f>
        <v>1476.3961740900004</v>
      </c>
      <c r="D193" s="1">
        <f>SUM(D194+D195)</f>
        <v>9.0363028599999975</v>
      </c>
      <c r="E193" s="1">
        <f>SUM(E194+E195)</f>
        <v>-8.7804361999999997E-2</v>
      </c>
      <c r="F193" s="1">
        <f t="shared" ref="F193:J193" si="302">SUM(F194+F195)</f>
        <v>1485.3446725880003</v>
      </c>
      <c r="G193" s="1">
        <f>SUM(G194+G195)</f>
        <v>1485.3446725880003</v>
      </c>
      <c r="H193" s="1">
        <f>SUM(H194+H195)</f>
        <v>25.462594130000003</v>
      </c>
      <c r="I193" s="1">
        <f>SUM(I194+I195)</f>
        <v>-4.1646162E-2</v>
      </c>
      <c r="J193" s="1">
        <f t="shared" si="302"/>
        <v>1510.7656205560004</v>
      </c>
      <c r="K193" s="1">
        <f>SUM(K194+K195)</f>
        <v>1510.7656205560004</v>
      </c>
      <c r="L193" s="1">
        <f>SUM(L194+L195)</f>
        <v>97.451624269999996</v>
      </c>
      <c r="M193" s="1">
        <f>SUM(M194+M195)</f>
        <v>0.156398068</v>
      </c>
      <c r="N193" s="1">
        <f t="shared" ref="N193" si="303">SUM(N194+N195)</f>
        <v>1608.3736428940003</v>
      </c>
      <c r="O193" s="1">
        <f>SUM(O194+O195)</f>
        <v>1608.3736428940003</v>
      </c>
      <c r="P193" s="1">
        <f>SUM(P194+P195)</f>
        <v>-66.132715270000006</v>
      </c>
      <c r="Q193" s="1">
        <f>SUM(Q194+Q195)</f>
        <v>-0.25174392000000001</v>
      </c>
      <c r="R193" s="1">
        <f t="shared" ref="R193" si="304">SUM(R194+R195)</f>
        <v>1541.9891837040002</v>
      </c>
      <c r="S193" s="16">
        <v>175</v>
      </c>
    </row>
    <row r="194" spans="1:19" ht="12.6" customHeight="1" x14ac:dyDescent="0.2">
      <c r="A194" s="13">
        <v>176</v>
      </c>
      <c r="B194" s="19" t="s">
        <v>123</v>
      </c>
      <c r="C194" s="1">
        <v>1466.5947641700004</v>
      </c>
      <c r="D194" s="1">
        <v>9.0363028599999975</v>
      </c>
      <c r="E194" s="1">
        <v>0</v>
      </c>
      <c r="F194" s="1">
        <f>SUM(C194+D194+E194)</f>
        <v>1475.6310670300004</v>
      </c>
      <c r="G194" s="1">
        <f t="shared" ref="G194:G195" si="305">SUM(F194)</f>
        <v>1475.6310670300004</v>
      </c>
      <c r="H194" s="1">
        <v>26.585794130000004</v>
      </c>
      <c r="I194" s="1">
        <v>0</v>
      </c>
      <c r="J194" s="1">
        <f>SUM(G194+H194+I194)</f>
        <v>1502.2168611600005</v>
      </c>
      <c r="K194" s="1">
        <f t="shared" ref="K194:K195" si="306">SUM(J194)</f>
        <v>1502.2168611600005</v>
      </c>
      <c r="L194" s="1">
        <v>97.451624269999996</v>
      </c>
      <c r="M194" s="1">
        <v>0</v>
      </c>
      <c r="N194" s="1">
        <f>SUM(K194+L194+M194)</f>
        <v>1599.6684854300004</v>
      </c>
      <c r="O194" s="1">
        <f t="shared" ref="O194:O195" si="307">SUM(N194)</f>
        <v>1599.6684854300004</v>
      </c>
      <c r="P194" s="1">
        <v>-65.012215269999999</v>
      </c>
      <c r="Q194" s="1">
        <v>0</v>
      </c>
      <c r="R194" s="1">
        <f>SUM(O194+P194+Q194)</f>
        <v>1534.6562701600003</v>
      </c>
      <c r="S194" s="16">
        <v>176</v>
      </c>
    </row>
    <row r="195" spans="1:19" ht="12.6" customHeight="1" x14ac:dyDescent="0.2">
      <c r="A195" s="13">
        <v>177</v>
      </c>
      <c r="B195" s="19" t="s">
        <v>124</v>
      </c>
      <c r="C195" s="1">
        <v>9.8014099199999993</v>
      </c>
      <c r="D195" s="1">
        <v>0</v>
      </c>
      <c r="E195" s="1">
        <v>-8.7804361999999997E-2</v>
      </c>
      <c r="F195" s="1">
        <f>SUM(C195+D195+E195)</f>
        <v>9.7136055579999994</v>
      </c>
      <c r="G195" s="1">
        <f t="shared" si="305"/>
        <v>9.7136055579999994</v>
      </c>
      <c r="H195" s="1">
        <v>-1.1232</v>
      </c>
      <c r="I195" s="1">
        <v>-4.1646162E-2</v>
      </c>
      <c r="J195" s="1">
        <f>SUM(G195+H195+I195)</f>
        <v>8.5487593959999995</v>
      </c>
      <c r="K195" s="1">
        <f t="shared" si="306"/>
        <v>8.5487593959999995</v>
      </c>
      <c r="L195" s="1">
        <v>0</v>
      </c>
      <c r="M195" s="1">
        <v>0.156398068</v>
      </c>
      <c r="N195" s="1">
        <f>SUM(K195+L195+M195)</f>
        <v>8.7051574639999991</v>
      </c>
      <c r="O195" s="1">
        <f t="shared" si="307"/>
        <v>8.7051574639999991</v>
      </c>
      <c r="P195" s="1">
        <v>-1.1205000000000001</v>
      </c>
      <c r="Q195" s="1">
        <v>-0.25174392000000001</v>
      </c>
      <c r="R195" s="1">
        <f>SUM(O195+P195+Q195)</f>
        <v>7.3329135439999993</v>
      </c>
      <c r="S195" s="16">
        <v>177</v>
      </c>
    </row>
    <row r="196" spans="1:19" ht="12.75" customHeight="1" x14ac:dyDescent="0.2">
      <c r="A196" s="13">
        <v>178</v>
      </c>
      <c r="B196" s="18" t="s">
        <v>118</v>
      </c>
      <c r="C196" s="1">
        <f t="shared" ref="C196:R196" si="308">SUM(C197+C198+C199+C200)</f>
        <v>1688.2353235200001</v>
      </c>
      <c r="D196" s="1">
        <f t="shared" si="308"/>
        <v>-139.28505851</v>
      </c>
      <c r="E196" s="1">
        <f t="shared" si="308"/>
        <v>0</v>
      </c>
      <c r="F196" s="1">
        <f t="shared" si="308"/>
        <v>1548.9502650100001</v>
      </c>
      <c r="G196" s="1">
        <f t="shared" si="308"/>
        <v>1548.9502650100001</v>
      </c>
      <c r="H196" s="1">
        <f t="shared" si="308"/>
        <v>-10.19608721</v>
      </c>
      <c r="I196" s="1">
        <f t="shared" si="308"/>
        <v>0</v>
      </c>
      <c r="J196" s="1">
        <f t="shared" si="308"/>
        <v>1538.7541778</v>
      </c>
      <c r="K196" s="1">
        <f t="shared" si="308"/>
        <v>1538.7541778</v>
      </c>
      <c r="L196" s="1">
        <f t="shared" si="308"/>
        <v>5.9376927000000004</v>
      </c>
      <c r="M196" s="1">
        <f t="shared" si="308"/>
        <v>0</v>
      </c>
      <c r="N196" s="1">
        <f t="shared" si="308"/>
        <v>1544.6918705000001</v>
      </c>
      <c r="O196" s="1">
        <f t="shared" si="308"/>
        <v>1544.6918705000001</v>
      </c>
      <c r="P196" s="1">
        <f t="shared" si="308"/>
        <v>19.153954249999998</v>
      </c>
      <c r="Q196" s="1">
        <f t="shared" si="308"/>
        <v>0</v>
      </c>
      <c r="R196" s="1">
        <f t="shared" si="308"/>
        <v>1563.84582475</v>
      </c>
      <c r="S196" s="16">
        <v>178</v>
      </c>
    </row>
    <row r="197" spans="1:19" ht="12.6" customHeight="1" x14ac:dyDescent="0.2">
      <c r="A197" s="13">
        <v>179</v>
      </c>
      <c r="B197" s="19" t="s">
        <v>125</v>
      </c>
      <c r="C197" s="1">
        <v>1588.69946071</v>
      </c>
      <c r="D197" s="1">
        <v>-122.06693532</v>
      </c>
      <c r="E197" s="1">
        <v>0</v>
      </c>
      <c r="F197" s="1">
        <f>SUM(C197+D197+E197)</f>
        <v>1466.63252539</v>
      </c>
      <c r="G197" s="1">
        <f t="shared" ref="G197:G200" si="309">SUM(F197)</f>
        <v>1466.63252539</v>
      </c>
      <c r="H197" s="1">
        <v>1.6203558</v>
      </c>
      <c r="I197" s="1">
        <v>0</v>
      </c>
      <c r="J197" s="1">
        <f>SUM(G197+H197+I197)</f>
        <v>1468.2528811899999</v>
      </c>
      <c r="K197" s="1">
        <f t="shared" ref="K197:K200" si="310">SUM(J197)</f>
        <v>1468.2528811899999</v>
      </c>
      <c r="L197" s="1">
        <v>2.64096822</v>
      </c>
      <c r="M197" s="1">
        <v>0</v>
      </c>
      <c r="N197" s="1">
        <f>SUM(K197+L197+M197)</f>
        <v>1470.89384941</v>
      </c>
      <c r="O197" s="1">
        <f t="shared" ref="O197:O200" si="311">SUM(N197)</f>
        <v>1470.89384941</v>
      </c>
      <c r="P197" s="1">
        <v>2.6673779</v>
      </c>
      <c r="Q197" s="1">
        <v>0</v>
      </c>
      <c r="R197" s="1">
        <f>SUM(O197+P197+Q197)</f>
        <v>1473.56122731</v>
      </c>
      <c r="S197" s="16">
        <v>179</v>
      </c>
    </row>
    <row r="198" spans="1:19" ht="12.6" customHeight="1" x14ac:dyDescent="0.2">
      <c r="A198" s="13">
        <v>180</v>
      </c>
      <c r="B198" s="19" t="s">
        <v>126</v>
      </c>
      <c r="C198" s="1">
        <v>0</v>
      </c>
      <c r="D198" s="1">
        <v>0</v>
      </c>
      <c r="E198" s="1">
        <v>0</v>
      </c>
      <c r="F198" s="1">
        <f>SUM(C198+D198+E198)</f>
        <v>0</v>
      </c>
      <c r="G198" s="1">
        <f t="shared" si="309"/>
        <v>0</v>
      </c>
      <c r="H198" s="1">
        <v>0</v>
      </c>
      <c r="I198" s="1">
        <v>0</v>
      </c>
      <c r="J198" s="1">
        <f>SUM(G198+H198+I198)</f>
        <v>0</v>
      </c>
      <c r="K198" s="1">
        <f t="shared" si="310"/>
        <v>0</v>
      </c>
      <c r="L198" s="1">
        <v>0</v>
      </c>
      <c r="M198" s="1">
        <v>0</v>
      </c>
      <c r="N198" s="1">
        <f>SUM(K198+L198+M198)</f>
        <v>0</v>
      </c>
      <c r="O198" s="1">
        <f t="shared" si="311"/>
        <v>0</v>
      </c>
      <c r="P198" s="1">
        <v>0</v>
      </c>
      <c r="Q198" s="1">
        <v>0</v>
      </c>
      <c r="R198" s="1">
        <f>SUM(O198+P198+Q198)</f>
        <v>0</v>
      </c>
      <c r="S198" s="16">
        <v>180</v>
      </c>
    </row>
    <row r="199" spans="1:19" ht="12.6" customHeight="1" x14ac:dyDescent="0.2">
      <c r="A199" s="13">
        <v>181</v>
      </c>
      <c r="B199" s="19" t="s">
        <v>127</v>
      </c>
      <c r="C199" s="1">
        <v>49.040809600000003</v>
      </c>
      <c r="D199" s="1">
        <v>-17.624116269999998</v>
      </c>
      <c r="E199" s="1">
        <v>0</v>
      </c>
      <c r="F199" s="1">
        <f>SUM(C199+D199+E199)</f>
        <v>31.416693330000005</v>
      </c>
      <c r="G199" s="1">
        <f t="shared" si="309"/>
        <v>31.416693330000005</v>
      </c>
      <c r="H199" s="1">
        <v>-12.226496020000001</v>
      </c>
      <c r="I199" s="1">
        <v>0</v>
      </c>
      <c r="J199" s="1">
        <f>SUM(G199+H199+I199)</f>
        <v>19.190197310000002</v>
      </c>
      <c r="K199" s="1">
        <f t="shared" si="310"/>
        <v>19.190197310000002</v>
      </c>
      <c r="L199" s="1">
        <v>2.8825709399999999</v>
      </c>
      <c r="M199" s="1">
        <v>0</v>
      </c>
      <c r="N199" s="1">
        <f>SUM(K199+L199+M199)</f>
        <v>22.072768250000003</v>
      </c>
      <c r="O199" s="1">
        <f t="shared" si="311"/>
        <v>22.072768250000003</v>
      </c>
      <c r="P199" s="1">
        <v>16.06828127</v>
      </c>
      <c r="Q199" s="1">
        <v>0</v>
      </c>
      <c r="R199" s="1">
        <f>SUM(O199+P199+Q199)</f>
        <v>38.141049520000003</v>
      </c>
      <c r="S199" s="16">
        <v>181</v>
      </c>
    </row>
    <row r="200" spans="1:19" ht="12.6" customHeight="1" x14ac:dyDescent="0.2">
      <c r="A200" s="13">
        <v>182</v>
      </c>
      <c r="B200" s="19" t="s">
        <v>123</v>
      </c>
      <c r="C200" s="1">
        <v>50.495053209999995</v>
      </c>
      <c r="D200" s="1">
        <v>0.40599308000000001</v>
      </c>
      <c r="E200" s="1">
        <v>0</v>
      </c>
      <c r="F200" s="1">
        <f>SUM(C200+D200+E200)</f>
        <v>50.901046289999996</v>
      </c>
      <c r="G200" s="1">
        <f t="shared" si="309"/>
        <v>50.901046289999996</v>
      </c>
      <c r="H200" s="1">
        <v>0.41005301</v>
      </c>
      <c r="I200" s="1">
        <v>0</v>
      </c>
      <c r="J200" s="1">
        <f>SUM(G200+H200+I200)</f>
        <v>51.311099299999995</v>
      </c>
      <c r="K200" s="1">
        <f t="shared" si="310"/>
        <v>51.311099299999995</v>
      </c>
      <c r="L200" s="1">
        <v>0.41415353999999999</v>
      </c>
      <c r="M200" s="1">
        <v>0</v>
      </c>
      <c r="N200" s="1">
        <f>SUM(K200+L200+M200)</f>
        <v>51.725252839999996</v>
      </c>
      <c r="O200" s="1">
        <f t="shared" si="311"/>
        <v>51.725252839999996</v>
      </c>
      <c r="P200" s="1">
        <v>0.41829507999999999</v>
      </c>
      <c r="Q200" s="1">
        <v>0</v>
      </c>
      <c r="R200" s="1">
        <f>SUM(O200+P200+Q200)</f>
        <v>52.143547919999996</v>
      </c>
      <c r="S200" s="16">
        <v>182</v>
      </c>
    </row>
    <row r="201" spans="1:19" ht="12.75" customHeight="1" x14ac:dyDescent="0.2">
      <c r="A201" s="13">
        <v>183</v>
      </c>
      <c r="B201" s="18" t="s">
        <v>128</v>
      </c>
      <c r="C201" s="30">
        <f>SUM(C202+C203+C204+C211)</f>
        <v>40636.515078550001</v>
      </c>
      <c r="D201" s="30">
        <f>SUM(D202+D203+D204+D211)</f>
        <v>86.220897239999928</v>
      </c>
      <c r="E201" s="30">
        <f>SUM(E202+E203+E204+E211)</f>
        <v>0</v>
      </c>
      <c r="F201" s="30">
        <f t="shared" ref="F201:J201" si="312">SUM(F202+F203+F204+F211)</f>
        <v>40722.735975790005</v>
      </c>
      <c r="G201" s="30">
        <f>SUM(G202+G203+G204+G211)</f>
        <v>40722.735975790005</v>
      </c>
      <c r="H201" s="30">
        <f>SUM(H202+H203+H204+H211)</f>
        <v>-236.49759964000012</v>
      </c>
      <c r="I201" s="30">
        <f>SUM(I202+I203+I204+I211)</f>
        <v>0</v>
      </c>
      <c r="J201" s="30">
        <f t="shared" si="312"/>
        <v>40486.23837615001</v>
      </c>
      <c r="K201" s="30">
        <f>SUM(K202+K203+K204+K211)</f>
        <v>40486.23837615001</v>
      </c>
      <c r="L201" s="30">
        <f>SUM(L202+L203+L204+L211)</f>
        <v>1592.6290401899998</v>
      </c>
      <c r="M201" s="30">
        <f>SUM(M202+M203+M204+M211)</f>
        <v>0</v>
      </c>
      <c r="N201" s="30">
        <f t="shared" ref="N201" si="313">SUM(N202+N203+N204+N211)</f>
        <v>42078.867416340006</v>
      </c>
      <c r="O201" s="30">
        <f>SUM(O202+O203+O204+O211)</f>
        <v>42078.867416340006</v>
      </c>
      <c r="P201" s="30">
        <f>SUM(P202+P203+P204+P211)</f>
        <v>182.62853520999994</v>
      </c>
      <c r="Q201" s="30">
        <f>SUM(Q202+Q203+Q204+Q211)</f>
        <v>0</v>
      </c>
      <c r="R201" s="30">
        <f t="shared" ref="R201" si="314">SUM(R202+R203+R204+R211)</f>
        <v>42261.495951550009</v>
      </c>
      <c r="S201" s="16">
        <v>183</v>
      </c>
    </row>
    <row r="202" spans="1:19" ht="12.75" customHeight="1" x14ac:dyDescent="0.2">
      <c r="A202" s="13">
        <v>184</v>
      </c>
      <c r="B202" s="19" t="s">
        <v>129</v>
      </c>
      <c r="C202" s="1">
        <v>18.362220650000026</v>
      </c>
      <c r="D202" s="1">
        <v>-0.88500490999999992</v>
      </c>
      <c r="E202" s="1">
        <v>0</v>
      </c>
      <c r="F202" s="1">
        <f>SUM(C202+D202+E202)</f>
        <v>17.477215740000027</v>
      </c>
      <c r="G202" s="1">
        <f t="shared" ref="G202:G203" si="315">SUM(F202)</f>
        <v>17.477215740000027</v>
      </c>
      <c r="H202" s="1">
        <v>-0.64019316000000004</v>
      </c>
      <c r="I202" s="1">
        <v>0</v>
      </c>
      <c r="J202" s="1">
        <f>SUM(G202+H202+I202)</f>
        <v>16.837022580000028</v>
      </c>
      <c r="K202" s="1">
        <f t="shared" ref="K202:K203" si="316">SUM(J202)</f>
        <v>16.837022580000028</v>
      </c>
      <c r="L202" s="1">
        <v>-0.53651406999999995</v>
      </c>
      <c r="M202" s="1">
        <v>0</v>
      </c>
      <c r="N202" s="1">
        <f>SUM(K202+L202+M202)</f>
        <v>16.300508510000029</v>
      </c>
      <c r="O202" s="1">
        <f t="shared" ref="O202:O203" si="317">SUM(N202)</f>
        <v>16.300508510000029</v>
      </c>
      <c r="P202" s="1">
        <v>0.27364364999999991</v>
      </c>
      <c r="Q202" s="1">
        <v>0</v>
      </c>
      <c r="R202" s="1">
        <f>SUM(O202+P202+Q202)</f>
        <v>16.574152160000029</v>
      </c>
      <c r="S202" s="16">
        <v>184</v>
      </c>
    </row>
    <row r="203" spans="1:19" ht="12.75" customHeight="1" x14ac:dyDescent="0.2">
      <c r="A203" s="13">
        <v>185</v>
      </c>
      <c r="B203" s="19" t="s">
        <v>130</v>
      </c>
      <c r="C203" s="1">
        <v>0</v>
      </c>
      <c r="D203" s="1">
        <v>0</v>
      </c>
      <c r="E203" s="1">
        <v>0</v>
      </c>
      <c r="F203" s="1">
        <f>SUM(C203+D203+E203)</f>
        <v>0</v>
      </c>
      <c r="G203" s="1">
        <f t="shared" si="315"/>
        <v>0</v>
      </c>
      <c r="H203" s="1">
        <v>0</v>
      </c>
      <c r="I203" s="1">
        <v>0</v>
      </c>
      <c r="J203" s="1">
        <f>SUM(G203+H203+I203)</f>
        <v>0</v>
      </c>
      <c r="K203" s="1">
        <f t="shared" si="316"/>
        <v>0</v>
      </c>
      <c r="L203" s="1">
        <v>0</v>
      </c>
      <c r="M203" s="1">
        <v>0</v>
      </c>
      <c r="N203" s="1">
        <f>SUM(K203+L203+M203)</f>
        <v>0</v>
      </c>
      <c r="O203" s="1">
        <f t="shared" si="317"/>
        <v>0</v>
      </c>
      <c r="P203" s="1">
        <v>0</v>
      </c>
      <c r="Q203" s="1">
        <v>0</v>
      </c>
      <c r="R203" s="1">
        <f>SUM(O203+P203+Q203)</f>
        <v>0</v>
      </c>
      <c r="S203" s="16">
        <v>185</v>
      </c>
    </row>
    <row r="204" spans="1:19" ht="12.75" customHeight="1" x14ac:dyDescent="0.2">
      <c r="A204" s="13">
        <v>186</v>
      </c>
      <c r="B204" s="18" t="s">
        <v>131</v>
      </c>
      <c r="C204" s="1">
        <f>SUM(C205+C208)</f>
        <v>40618.152857900001</v>
      </c>
      <c r="D204" s="1">
        <f>SUM(D205+D208)</f>
        <v>87.105902149999935</v>
      </c>
      <c r="E204" s="1">
        <f>SUM(E205+E208)</f>
        <v>0</v>
      </c>
      <c r="F204" s="1">
        <f t="shared" ref="F204:J204" si="318">SUM(F205+F208)</f>
        <v>40705.258760050005</v>
      </c>
      <c r="G204" s="1">
        <f>SUM(G205+G208)</f>
        <v>40705.258760050005</v>
      </c>
      <c r="H204" s="1">
        <f>SUM(H205+H208)</f>
        <v>-235.85740648000012</v>
      </c>
      <c r="I204" s="1">
        <f>SUM(I205+I208)</f>
        <v>0</v>
      </c>
      <c r="J204" s="1">
        <f t="shared" si="318"/>
        <v>40469.401353570007</v>
      </c>
      <c r="K204" s="1">
        <f>SUM(K205+K208)</f>
        <v>40469.401353570007</v>
      </c>
      <c r="L204" s="1">
        <f>SUM(L205+L208)</f>
        <v>1593.1655542599999</v>
      </c>
      <c r="M204" s="1">
        <f>SUM(M205+M208)</f>
        <v>0</v>
      </c>
      <c r="N204" s="1">
        <f t="shared" ref="N204" si="319">SUM(N205+N208)</f>
        <v>42062.566907830005</v>
      </c>
      <c r="O204" s="1">
        <f>SUM(O205+O208)</f>
        <v>42062.566907830005</v>
      </c>
      <c r="P204" s="1">
        <f>SUM(P205+P208)</f>
        <v>182.35489155999994</v>
      </c>
      <c r="Q204" s="1">
        <f>SUM(Q205+Q208)</f>
        <v>0</v>
      </c>
      <c r="R204" s="1">
        <f t="shared" ref="R204" si="320">SUM(R205+R208)</f>
        <v>42244.921799390009</v>
      </c>
      <c r="S204" s="16">
        <v>186</v>
      </c>
    </row>
    <row r="205" spans="1:19" ht="12.75" customHeight="1" x14ac:dyDescent="0.2">
      <c r="A205" s="13">
        <v>187</v>
      </c>
      <c r="B205" s="22" t="s">
        <v>132</v>
      </c>
      <c r="C205" s="1">
        <f>SUM(C206+C207)</f>
        <v>27745.206026270003</v>
      </c>
      <c r="D205" s="1">
        <f>SUM(D206+D207)</f>
        <v>-42.707670570000062</v>
      </c>
      <c r="E205" s="1">
        <f>SUM(E206+E207)</f>
        <v>0</v>
      </c>
      <c r="F205" s="1">
        <f t="shared" ref="F205:J205" si="321">SUM(F206+F207)</f>
        <v>27702.498355700001</v>
      </c>
      <c r="G205" s="1">
        <f>SUM(G206+G207)</f>
        <v>27702.498355700001</v>
      </c>
      <c r="H205" s="1">
        <f>SUM(H206+H207)</f>
        <v>722.74373932999993</v>
      </c>
      <c r="I205" s="1">
        <f>SUM(I206+I207)</f>
        <v>0</v>
      </c>
      <c r="J205" s="1">
        <f t="shared" si="321"/>
        <v>28425.242095030004</v>
      </c>
      <c r="K205" s="1">
        <f>SUM(K206+K207)</f>
        <v>28425.242095030004</v>
      </c>
      <c r="L205" s="1">
        <f>SUM(L206+L207)</f>
        <v>1369.61508209</v>
      </c>
      <c r="M205" s="1">
        <f>SUM(M206+M207)</f>
        <v>0</v>
      </c>
      <c r="N205" s="1">
        <f t="shared" ref="N205" si="322">SUM(N206+N207)</f>
        <v>29794.857177120004</v>
      </c>
      <c r="O205" s="1">
        <f>SUM(O206+O207)</f>
        <v>29794.857177120004</v>
      </c>
      <c r="P205" s="1">
        <f>SUM(P206+P207)</f>
        <v>562.81070799999998</v>
      </c>
      <c r="Q205" s="1">
        <f>SUM(Q206+Q207)</f>
        <v>0</v>
      </c>
      <c r="R205" s="1">
        <f t="shared" ref="R205" si="323">SUM(R206+R207)</f>
        <v>30357.667885120005</v>
      </c>
      <c r="S205" s="16">
        <v>187</v>
      </c>
    </row>
    <row r="206" spans="1:19" ht="12.6" customHeight="1" x14ac:dyDescent="0.2">
      <c r="A206" s="13">
        <v>188</v>
      </c>
      <c r="B206" s="22" t="s">
        <v>133</v>
      </c>
      <c r="C206" s="1">
        <v>5200.3321508599984</v>
      </c>
      <c r="D206" s="1">
        <v>-536.46924765000006</v>
      </c>
      <c r="E206" s="1">
        <v>0</v>
      </c>
      <c r="F206" s="1">
        <f>SUM(C206+D206+E206)</f>
        <v>4663.862903209998</v>
      </c>
      <c r="G206" s="1">
        <f t="shared" ref="G206:G207" si="324">SUM(F206)</f>
        <v>4663.862903209998</v>
      </c>
      <c r="H206" s="1">
        <v>-481.49028601999999</v>
      </c>
      <c r="I206" s="1">
        <v>0</v>
      </c>
      <c r="J206" s="1">
        <f>SUM(G206+H206+I206)</f>
        <v>4182.372617189998</v>
      </c>
      <c r="K206" s="1">
        <f t="shared" ref="K206:K207" si="325">SUM(J206)</f>
        <v>4182.372617189998</v>
      </c>
      <c r="L206" s="1">
        <v>-248.90827978999999</v>
      </c>
      <c r="M206" s="1">
        <v>0</v>
      </c>
      <c r="N206" s="1">
        <f>SUM(K206+L206+M206)</f>
        <v>3933.4643373999979</v>
      </c>
      <c r="O206" s="1">
        <f t="shared" ref="O206:O207" si="326">SUM(N206)</f>
        <v>3933.4643373999979</v>
      </c>
      <c r="P206" s="1">
        <v>-378.27362887999999</v>
      </c>
      <c r="Q206" s="1">
        <v>0</v>
      </c>
      <c r="R206" s="1">
        <f>SUM(O206+P206+Q206)</f>
        <v>3555.1907085199978</v>
      </c>
      <c r="S206" s="16">
        <v>188</v>
      </c>
    </row>
    <row r="207" spans="1:19" ht="12.6" customHeight="1" x14ac:dyDescent="0.2">
      <c r="A207" s="13">
        <v>189</v>
      </c>
      <c r="B207" s="22" t="s">
        <v>134</v>
      </c>
      <c r="C207" s="1">
        <v>22544.873875410005</v>
      </c>
      <c r="D207" s="1">
        <v>493.76157708</v>
      </c>
      <c r="E207" s="1">
        <v>0</v>
      </c>
      <c r="F207" s="1">
        <f>SUM(C207+D207+E207)</f>
        <v>23038.635452490005</v>
      </c>
      <c r="G207" s="1">
        <f t="shared" si="324"/>
        <v>23038.635452490005</v>
      </c>
      <c r="H207" s="1">
        <v>1204.2340253499999</v>
      </c>
      <c r="I207" s="1">
        <v>0</v>
      </c>
      <c r="J207" s="1">
        <f>SUM(G207+H207+I207)</f>
        <v>24242.869477840006</v>
      </c>
      <c r="K207" s="1">
        <f t="shared" si="325"/>
        <v>24242.869477840006</v>
      </c>
      <c r="L207" s="1">
        <v>1618.52336188</v>
      </c>
      <c r="M207" s="1">
        <v>0</v>
      </c>
      <c r="N207" s="1">
        <f>SUM(K207+L207+M207)</f>
        <v>25861.392839720007</v>
      </c>
      <c r="O207" s="1">
        <f t="shared" si="326"/>
        <v>25861.392839720007</v>
      </c>
      <c r="P207" s="1">
        <v>941.08433688000002</v>
      </c>
      <c r="Q207" s="1">
        <v>0</v>
      </c>
      <c r="R207" s="1">
        <f>SUM(O207+P207+Q207)</f>
        <v>26802.477176600009</v>
      </c>
      <c r="S207" s="16">
        <v>189</v>
      </c>
    </row>
    <row r="208" spans="1:19" ht="12.75" customHeight="1" x14ac:dyDescent="0.2">
      <c r="A208" s="13">
        <v>190</v>
      </c>
      <c r="B208" s="19" t="s">
        <v>135</v>
      </c>
      <c r="C208" s="1">
        <f>SUM(C209+C210)</f>
        <v>12872.946831630001</v>
      </c>
      <c r="D208" s="1">
        <f>SUM(D209+D210)</f>
        <v>129.81357272</v>
      </c>
      <c r="E208" s="1">
        <f>SUM(E209+E210)</f>
        <v>0</v>
      </c>
      <c r="F208" s="1">
        <f t="shared" ref="F208:J208" si="327">SUM(F209+F210)</f>
        <v>13002.760404350001</v>
      </c>
      <c r="G208" s="1">
        <f>SUM(G209+G210)</f>
        <v>13002.760404350001</v>
      </c>
      <c r="H208" s="1">
        <f>SUM(H209+H210)</f>
        <v>-958.60114581000005</v>
      </c>
      <c r="I208" s="1">
        <f>SUM(I209+I210)</f>
        <v>0</v>
      </c>
      <c r="J208" s="1">
        <f t="shared" si="327"/>
        <v>12044.159258540001</v>
      </c>
      <c r="K208" s="1">
        <f>SUM(K209+K210)</f>
        <v>12044.159258540001</v>
      </c>
      <c r="L208" s="1">
        <f>SUM(L209+L210)</f>
        <v>223.55047217000001</v>
      </c>
      <c r="M208" s="1">
        <f>SUM(M209+M210)</f>
        <v>0</v>
      </c>
      <c r="N208" s="1">
        <f t="shared" ref="N208" si="328">SUM(N209+N210)</f>
        <v>12267.709730710001</v>
      </c>
      <c r="O208" s="1">
        <f>SUM(O209+O210)</f>
        <v>12267.709730710001</v>
      </c>
      <c r="P208" s="1">
        <f>SUM(P209+P210)</f>
        <v>-380.45581644000004</v>
      </c>
      <c r="Q208" s="1">
        <f>SUM(Q209+Q210)</f>
        <v>0</v>
      </c>
      <c r="R208" s="1">
        <f t="shared" ref="R208" si="329">SUM(R209+R210)</f>
        <v>11887.253914270001</v>
      </c>
      <c r="S208" s="16">
        <v>190</v>
      </c>
    </row>
    <row r="209" spans="1:19" ht="12.6" customHeight="1" x14ac:dyDescent="0.2">
      <c r="A209" s="13">
        <v>191</v>
      </c>
      <c r="B209" s="19" t="s">
        <v>133</v>
      </c>
      <c r="C209" s="1">
        <v>1514.9031802699997</v>
      </c>
      <c r="D209" s="1">
        <v>164.00785085999999</v>
      </c>
      <c r="E209" s="1">
        <v>0</v>
      </c>
      <c r="F209" s="1">
        <f>SUM(C209+D209+E209)</f>
        <v>1678.9110311299996</v>
      </c>
      <c r="G209" s="1">
        <f t="shared" ref="G209:G211" si="330">SUM(F209)</f>
        <v>1678.9110311299996</v>
      </c>
      <c r="H209" s="1">
        <v>-317.09149574000003</v>
      </c>
      <c r="I209" s="1">
        <v>0</v>
      </c>
      <c r="J209" s="1">
        <f>SUM(G209+H209+I209)</f>
        <v>1361.8195353899996</v>
      </c>
      <c r="K209" s="1">
        <f t="shared" ref="K209:K211" si="331">SUM(J209)</f>
        <v>1361.8195353899996</v>
      </c>
      <c r="L209" s="1">
        <v>-152.70332397000001</v>
      </c>
      <c r="M209" s="1">
        <v>0</v>
      </c>
      <c r="N209" s="1">
        <f>SUM(K209+L209+M209)</f>
        <v>1209.1162114199997</v>
      </c>
      <c r="O209" s="1">
        <f t="shared" ref="O209:O211" si="332">SUM(N209)</f>
        <v>1209.1162114199997</v>
      </c>
      <c r="P209" s="1">
        <v>-307.23171571</v>
      </c>
      <c r="Q209" s="1">
        <v>0</v>
      </c>
      <c r="R209" s="1">
        <f>SUM(O209+P209+Q209)</f>
        <v>901.88449570999967</v>
      </c>
      <c r="S209" s="16">
        <v>191</v>
      </c>
    </row>
    <row r="210" spans="1:19" ht="12.6" customHeight="1" x14ac:dyDescent="0.2">
      <c r="A210" s="13">
        <v>192</v>
      </c>
      <c r="B210" s="19" t="s">
        <v>134</v>
      </c>
      <c r="C210" s="1">
        <v>11358.043651360002</v>
      </c>
      <c r="D210" s="1">
        <v>-34.194278140000002</v>
      </c>
      <c r="E210" s="1">
        <v>0</v>
      </c>
      <c r="F210" s="1">
        <f>SUM(C210+D210+E210)</f>
        <v>11323.849373220002</v>
      </c>
      <c r="G210" s="1">
        <f t="shared" si="330"/>
        <v>11323.849373220002</v>
      </c>
      <c r="H210" s="1">
        <v>-641.50965007000002</v>
      </c>
      <c r="I210" s="1">
        <v>0</v>
      </c>
      <c r="J210" s="1">
        <f>SUM(G210+H210+I210)</f>
        <v>10682.339723150002</v>
      </c>
      <c r="K210" s="1">
        <f t="shared" si="331"/>
        <v>10682.339723150002</v>
      </c>
      <c r="L210" s="1">
        <v>376.25379614000002</v>
      </c>
      <c r="M210" s="1">
        <v>0</v>
      </c>
      <c r="N210" s="1">
        <f>SUM(K210+L210+M210)</f>
        <v>11058.593519290001</v>
      </c>
      <c r="O210" s="1">
        <f t="shared" si="332"/>
        <v>11058.593519290001</v>
      </c>
      <c r="P210" s="1">
        <v>-73.224100730000004</v>
      </c>
      <c r="Q210" s="1">
        <v>0</v>
      </c>
      <c r="R210" s="1">
        <f>SUM(O210+P210+Q210)</f>
        <v>10985.369418560002</v>
      </c>
      <c r="S210" s="16">
        <v>192</v>
      </c>
    </row>
    <row r="211" spans="1:19" ht="12.75" customHeight="1" x14ac:dyDescent="0.2">
      <c r="A211" s="13">
        <v>193</v>
      </c>
      <c r="B211" s="18" t="s">
        <v>136</v>
      </c>
      <c r="C211" s="1">
        <v>0</v>
      </c>
      <c r="D211" s="1">
        <v>0</v>
      </c>
      <c r="E211" s="1">
        <v>0</v>
      </c>
      <c r="F211" s="1">
        <f>SUM(C211+D211+E211)</f>
        <v>0</v>
      </c>
      <c r="G211" s="1">
        <f t="shared" si="330"/>
        <v>0</v>
      </c>
      <c r="H211" s="1">
        <v>0</v>
      </c>
      <c r="I211" s="1">
        <v>0</v>
      </c>
      <c r="J211" s="1">
        <f>SUM(G211+H211+I211)</f>
        <v>0</v>
      </c>
      <c r="K211" s="1">
        <f t="shared" si="331"/>
        <v>0</v>
      </c>
      <c r="L211" s="1">
        <v>0</v>
      </c>
      <c r="M211" s="1">
        <v>0</v>
      </c>
      <c r="N211" s="1">
        <f>SUM(K211+L211+M211)</f>
        <v>0</v>
      </c>
      <c r="O211" s="1">
        <f t="shared" si="332"/>
        <v>0</v>
      </c>
      <c r="P211" s="1">
        <v>0</v>
      </c>
      <c r="Q211" s="1">
        <v>0</v>
      </c>
      <c r="R211" s="1">
        <f>SUM(O211+P211+Q211)</f>
        <v>0</v>
      </c>
      <c r="S211" s="16">
        <v>193</v>
      </c>
    </row>
    <row r="212" spans="1:19" ht="12.75" customHeight="1" x14ac:dyDescent="0.2">
      <c r="A212" s="13">
        <v>194</v>
      </c>
      <c r="B212" s="18" t="s">
        <v>137</v>
      </c>
      <c r="C212" s="30">
        <f t="shared" ref="C212:R212" si="333">SUM(C213+C217+C222+C228)</f>
        <v>3959.1795984700002</v>
      </c>
      <c r="D212" s="30">
        <f t="shared" si="333"/>
        <v>-100.13710745</v>
      </c>
      <c r="E212" s="30">
        <f t="shared" si="333"/>
        <v>-9.8347242099999992</v>
      </c>
      <c r="F212" s="30">
        <f t="shared" si="333"/>
        <v>3849.2077668100001</v>
      </c>
      <c r="G212" s="30">
        <f t="shared" si="333"/>
        <v>3849.2077668100001</v>
      </c>
      <c r="H212" s="30">
        <f t="shared" si="333"/>
        <v>190.74511582</v>
      </c>
      <c r="I212" s="30">
        <f t="shared" si="333"/>
        <v>-4.8615464199999998</v>
      </c>
      <c r="J212" s="30">
        <f t="shared" si="333"/>
        <v>4035.09133621</v>
      </c>
      <c r="K212" s="30">
        <f t="shared" si="333"/>
        <v>4035.09133621</v>
      </c>
      <c r="L212" s="30">
        <f t="shared" si="333"/>
        <v>38.443039020000001</v>
      </c>
      <c r="M212" s="30">
        <f t="shared" si="333"/>
        <v>22.901176750000001</v>
      </c>
      <c r="N212" s="30">
        <f t="shared" si="333"/>
        <v>4096.4355519800001</v>
      </c>
      <c r="O212" s="30">
        <f t="shared" si="333"/>
        <v>4096.4355519800001</v>
      </c>
      <c r="P212" s="30">
        <f t="shared" si="333"/>
        <v>-53.790168929999993</v>
      </c>
      <c r="Q212" s="30">
        <f t="shared" si="333"/>
        <v>-29.15811536</v>
      </c>
      <c r="R212" s="30">
        <f t="shared" si="333"/>
        <v>4013.4872676900004</v>
      </c>
      <c r="S212" s="16">
        <v>194</v>
      </c>
    </row>
    <row r="213" spans="1:19" ht="12.75" customHeight="1" x14ac:dyDescent="0.2">
      <c r="A213" s="13">
        <v>195</v>
      </c>
      <c r="B213" s="18" t="s">
        <v>138</v>
      </c>
      <c r="C213" s="1">
        <f t="shared" ref="C213:R213" si="334">SUM(C214+C215)</f>
        <v>0.18764754</v>
      </c>
      <c r="D213" s="1">
        <f t="shared" si="334"/>
        <v>2.1882240000000001E-2</v>
      </c>
      <c r="E213" s="1">
        <f t="shared" si="334"/>
        <v>0</v>
      </c>
      <c r="F213" s="1">
        <f t="shared" si="334"/>
        <v>0.20952978</v>
      </c>
      <c r="G213" s="1">
        <f t="shared" si="334"/>
        <v>0.20952978</v>
      </c>
      <c r="H213" s="1">
        <f t="shared" si="334"/>
        <v>9.6907999999999998E-4</v>
      </c>
      <c r="I213" s="1">
        <f t="shared" si="334"/>
        <v>0</v>
      </c>
      <c r="J213" s="1">
        <f t="shared" si="334"/>
        <v>0.21049886000000001</v>
      </c>
      <c r="K213" s="1">
        <f t="shared" si="334"/>
        <v>0.21049886000000001</v>
      </c>
      <c r="L213" s="1">
        <f t="shared" si="334"/>
        <v>-2.2619650000000002E-2</v>
      </c>
      <c r="M213" s="1">
        <f t="shared" si="334"/>
        <v>0</v>
      </c>
      <c r="N213" s="1">
        <f t="shared" si="334"/>
        <v>0.18787921000000002</v>
      </c>
      <c r="O213" s="1">
        <f t="shared" si="334"/>
        <v>0.18787921000000002</v>
      </c>
      <c r="P213" s="1">
        <f t="shared" si="334"/>
        <v>0.10982690000000001</v>
      </c>
      <c r="Q213" s="1">
        <f t="shared" si="334"/>
        <v>0</v>
      </c>
      <c r="R213" s="1">
        <f t="shared" si="334"/>
        <v>0.29770611000000002</v>
      </c>
      <c r="S213" s="16">
        <v>195</v>
      </c>
    </row>
    <row r="214" spans="1:19" ht="12.6" customHeight="1" x14ac:dyDescent="0.2">
      <c r="A214" s="13">
        <v>196</v>
      </c>
      <c r="B214" s="19" t="s">
        <v>117</v>
      </c>
      <c r="C214" s="1">
        <v>0</v>
      </c>
      <c r="D214" s="1">
        <v>0</v>
      </c>
      <c r="E214" s="1">
        <v>0</v>
      </c>
      <c r="F214" s="1">
        <f>SUM(C214+D214+E214)</f>
        <v>0</v>
      </c>
      <c r="G214" s="1">
        <f t="shared" ref="G214" si="335">SUM(F214)</f>
        <v>0</v>
      </c>
      <c r="H214" s="1">
        <v>0</v>
      </c>
      <c r="I214" s="1">
        <v>0</v>
      </c>
      <c r="J214" s="1">
        <f>SUM(G214+H214+I214)</f>
        <v>0</v>
      </c>
      <c r="K214" s="1">
        <f t="shared" ref="K214" si="336">SUM(J214)</f>
        <v>0</v>
      </c>
      <c r="L214" s="1">
        <v>0</v>
      </c>
      <c r="M214" s="1">
        <v>0</v>
      </c>
      <c r="N214" s="1">
        <f>SUM(K214+L214+M214)</f>
        <v>0</v>
      </c>
      <c r="O214" s="1">
        <f t="shared" ref="O214" si="337">SUM(N214)</f>
        <v>0</v>
      </c>
      <c r="P214" s="1">
        <v>0</v>
      </c>
      <c r="Q214" s="1">
        <v>0</v>
      </c>
      <c r="R214" s="1">
        <f>SUM(O214+P214+Q214)</f>
        <v>0</v>
      </c>
      <c r="S214" s="16">
        <v>196</v>
      </c>
    </row>
    <row r="215" spans="1:19" ht="12.75" customHeight="1" x14ac:dyDescent="0.2">
      <c r="A215" s="13">
        <v>197</v>
      </c>
      <c r="B215" s="19" t="s">
        <v>118</v>
      </c>
      <c r="C215" s="1">
        <f>SUM(C216)</f>
        <v>0.18764754</v>
      </c>
      <c r="D215" s="1">
        <f>SUM(D216)</f>
        <v>2.1882240000000001E-2</v>
      </c>
      <c r="E215" s="1">
        <f>SUM(E216)</f>
        <v>0</v>
      </c>
      <c r="F215" s="1">
        <f t="shared" ref="F215:J215" si="338">SUM(F216)</f>
        <v>0.20952978</v>
      </c>
      <c r="G215" s="1">
        <f>SUM(G216)</f>
        <v>0.20952978</v>
      </c>
      <c r="H215" s="1">
        <f>SUM(H216)</f>
        <v>9.6907999999999998E-4</v>
      </c>
      <c r="I215" s="1">
        <f>SUM(I216)</f>
        <v>0</v>
      </c>
      <c r="J215" s="1">
        <f t="shared" si="338"/>
        <v>0.21049886000000001</v>
      </c>
      <c r="K215" s="1">
        <f>SUM(K216)</f>
        <v>0.21049886000000001</v>
      </c>
      <c r="L215" s="1">
        <f>SUM(L216)</f>
        <v>-2.2619650000000002E-2</v>
      </c>
      <c r="M215" s="1">
        <f>SUM(M216)</f>
        <v>0</v>
      </c>
      <c r="N215" s="1">
        <f t="shared" ref="N215:R215" si="339">SUM(N216)</f>
        <v>0.18787921000000002</v>
      </c>
      <c r="O215" s="1">
        <f>SUM(O216)</f>
        <v>0.18787921000000002</v>
      </c>
      <c r="P215" s="1">
        <f>SUM(P216)</f>
        <v>0.10982690000000001</v>
      </c>
      <c r="Q215" s="1">
        <f>SUM(Q216)</f>
        <v>0</v>
      </c>
      <c r="R215" s="1">
        <f t="shared" si="339"/>
        <v>0.29770611000000002</v>
      </c>
      <c r="S215" s="16">
        <v>197</v>
      </c>
    </row>
    <row r="216" spans="1:19" ht="12.6" customHeight="1" x14ac:dyDescent="0.2">
      <c r="A216" s="13">
        <v>198</v>
      </c>
      <c r="B216" s="18" t="s">
        <v>139</v>
      </c>
      <c r="C216" s="2">
        <v>0.18764754</v>
      </c>
      <c r="D216" s="2">
        <v>2.1882240000000001E-2</v>
      </c>
      <c r="E216" s="2">
        <v>0</v>
      </c>
      <c r="F216" s="1">
        <f>SUM(C216+D216+E216)</f>
        <v>0.20952978</v>
      </c>
      <c r="G216" s="1">
        <f t="shared" ref="G216" si="340">SUM(F216)</f>
        <v>0.20952978</v>
      </c>
      <c r="H216" s="2">
        <v>9.6907999999999998E-4</v>
      </c>
      <c r="I216" s="2">
        <v>0</v>
      </c>
      <c r="J216" s="1">
        <f>SUM(G216+H216+I216)</f>
        <v>0.21049886000000001</v>
      </c>
      <c r="K216" s="1">
        <f t="shared" ref="K216" si="341">SUM(J216)</f>
        <v>0.21049886000000001</v>
      </c>
      <c r="L216" s="2">
        <v>-2.2619650000000002E-2</v>
      </c>
      <c r="M216" s="2">
        <v>0</v>
      </c>
      <c r="N216" s="1">
        <f>SUM(K216+L216+M216)</f>
        <v>0.18787921000000002</v>
      </c>
      <c r="O216" s="1">
        <f t="shared" ref="O216" si="342">SUM(N216)</f>
        <v>0.18787921000000002</v>
      </c>
      <c r="P216" s="2">
        <v>0.10982690000000001</v>
      </c>
      <c r="Q216" s="2">
        <v>0</v>
      </c>
      <c r="R216" s="1">
        <f>SUM(O216+P216+Q216)</f>
        <v>0.29770611000000002</v>
      </c>
      <c r="S216" s="16">
        <v>198</v>
      </c>
    </row>
    <row r="217" spans="1:19" ht="12.75" customHeight="1" x14ac:dyDescent="0.2">
      <c r="A217" s="13">
        <v>199</v>
      </c>
      <c r="B217" s="18" t="s">
        <v>140</v>
      </c>
      <c r="C217" s="1">
        <f>SUM(C218+C220)</f>
        <v>799.79611836000004</v>
      </c>
      <c r="D217" s="1">
        <f>SUM(D218+D220)</f>
        <v>11.47119236</v>
      </c>
      <c r="E217" s="1">
        <f>SUM(E218+E220)</f>
        <v>-9.8347242099999992</v>
      </c>
      <c r="F217" s="1">
        <f t="shared" ref="F217:J217" si="343">SUM(F218+F220)</f>
        <v>801.43258650999996</v>
      </c>
      <c r="G217" s="1">
        <f>SUM(G218+G220)</f>
        <v>801.43258650999996</v>
      </c>
      <c r="H217" s="1">
        <f>SUM(H218+H220)</f>
        <v>27.935638650000001</v>
      </c>
      <c r="I217" s="1">
        <f>SUM(I218+I220)</f>
        <v>-4.8615464199999998</v>
      </c>
      <c r="J217" s="1">
        <f t="shared" si="343"/>
        <v>824.5066787400001</v>
      </c>
      <c r="K217" s="1">
        <f>SUM(K218+K220)</f>
        <v>824.5066787400001</v>
      </c>
      <c r="L217" s="1">
        <f>SUM(L218+L220)</f>
        <v>18.810932940000001</v>
      </c>
      <c r="M217" s="1">
        <f>SUM(M218+M220)</f>
        <v>22.901176750000001</v>
      </c>
      <c r="N217" s="1">
        <f t="shared" ref="N217" si="344">SUM(N218+N220)</f>
        <v>866.21878843000002</v>
      </c>
      <c r="O217" s="1">
        <f>SUM(O218+O220)</f>
        <v>866.21878843000002</v>
      </c>
      <c r="P217" s="1">
        <f>SUM(P218+P220)</f>
        <v>-25.003773110000001</v>
      </c>
      <c r="Q217" s="1">
        <f>SUM(Q218+Q220)</f>
        <v>-29.15811536</v>
      </c>
      <c r="R217" s="1">
        <f t="shared" ref="R217" si="345">SUM(R218+R220)</f>
        <v>812.05689996000001</v>
      </c>
      <c r="S217" s="16">
        <v>199</v>
      </c>
    </row>
    <row r="218" spans="1:19" ht="12.75" customHeight="1" x14ac:dyDescent="0.2">
      <c r="A218" s="13">
        <v>200</v>
      </c>
      <c r="B218" s="19" t="s">
        <v>117</v>
      </c>
      <c r="C218" s="1">
        <f>SUM(C219)</f>
        <v>748.86233984</v>
      </c>
      <c r="D218" s="1">
        <f>SUM(D219)</f>
        <v>0</v>
      </c>
      <c r="E218" s="1">
        <f>SUM(E219)</f>
        <v>-9.8347242099999992</v>
      </c>
      <c r="F218" s="1">
        <f t="shared" ref="F218:J218" si="346">SUM(F219)</f>
        <v>739.02761563000001</v>
      </c>
      <c r="G218" s="1">
        <f>SUM(G219)</f>
        <v>739.02761563000001</v>
      </c>
      <c r="H218" s="1">
        <f>SUM(H219)</f>
        <v>0</v>
      </c>
      <c r="I218" s="1">
        <f>SUM(I219)</f>
        <v>-4.8615464199999998</v>
      </c>
      <c r="J218" s="1">
        <f t="shared" si="346"/>
        <v>734.16606921000005</v>
      </c>
      <c r="K218" s="1">
        <f>SUM(K219)</f>
        <v>734.16606921000005</v>
      </c>
      <c r="L218" s="1">
        <f>SUM(L219)</f>
        <v>0</v>
      </c>
      <c r="M218" s="1">
        <f>SUM(M219)</f>
        <v>22.901176750000001</v>
      </c>
      <c r="N218" s="1">
        <f t="shared" ref="N218:R218" si="347">SUM(N219)</f>
        <v>757.06724596000004</v>
      </c>
      <c r="O218" s="1">
        <f>SUM(O219)</f>
        <v>757.06724596000004</v>
      </c>
      <c r="P218" s="1">
        <f>SUM(P219)</f>
        <v>0</v>
      </c>
      <c r="Q218" s="1">
        <f>SUM(Q219)</f>
        <v>-29.15811536</v>
      </c>
      <c r="R218" s="1">
        <f t="shared" si="347"/>
        <v>727.90913060000003</v>
      </c>
      <c r="S218" s="16">
        <v>200</v>
      </c>
    </row>
    <row r="219" spans="1:19" ht="12.6" customHeight="1" x14ac:dyDescent="0.2">
      <c r="A219" s="13">
        <v>201</v>
      </c>
      <c r="B219" s="18" t="s">
        <v>159</v>
      </c>
      <c r="C219" s="1">
        <v>748.86233984</v>
      </c>
      <c r="D219" s="1">
        <v>0</v>
      </c>
      <c r="E219" s="1">
        <v>-9.8347242099999992</v>
      </c>
      <c r="F219" s="1">
        <f>SUM(C219+D219+E219)</f>
        <v>739.02761563000001</v>
      </c>
      <c r="G219" s="1">
        <f t="shared" ref="G219" si="348">SUM(F219)</f>
        <v>739.02761563000001</v>
      </c>
      <c r="H219" s="1">
        <v>0</v>
      </c>
      <c r="I219" s="1">
        <v>-4.8615464199999998</v>
      </c>
      <c r="J219" s="1">
        <f>SUM(G219+H219+I219)</f>
        <v>734.16606921000005</v>
      </c>
      <c r="K219" s="1">
        <f t="shared" ref="K219" si="349">SUM(J219)</f>
        <v>734.16606921000005</v>
      </c>
      <c r="L219" s="1">
        <v>0</v>
      </c>
      <c r="M219" s="1">
        <v>22.901176750000001</v>
      </c>
      <c r="N219" s="1">
        <f>SUM(K219+L219+M219)</f>
        <v>757.06724596000004</v>
      </c>
      <c r="O219" s="1">
        <f t="shared" ref="O219" si="350">SUM(N219)</f>
        <v>757.06724596000004</v>
      </c>
      <c r="P219" s="1">
        <v>0</v>
      </c>
      <c r="Q219" s="1">
        <v>-29.15811536</v>
      </c>
      <c r="R219" s="1">
        <f>SUM(O219+P219+Q219)</f>
        <v>727.90913060000003</v>
      </c>
      <c r="S219" s="16">
        <v>201</v>
      </c>
    </row>
    <row r="220" spans="1:19" ht="12.75" customHeight="1" x14ac:dyDescent="0.2">
      <c r="A220" s="13">
        <v>202</v>
      </c>
      <c r="B220" s="19" t="s">
        <v>118</v>
      </c>
      <c r="C220" s="1">
        <f>SUM(C221)</f>
        <v>50.933778519999997</v>
      </c>
      <c r="D220" s="1">
        <f>SUM(D221)</f>
        <v>11.47119236</v>
      </c>
      <c r="E220" s="1">
        <f>SUM(E221)</f>
        <v>0</v>
      </c>
      <c r="F220" s="1">
        <f t="shared" ref="F220:J220" si="351">SUM(F221)</f>
        <v>62.404970879999993</v>
      </c>
      <c r="G220" s="1">
        <f>SUM(G221)</f>
        <v>62.404970879999993</v>
      </c>
      <c r="H220" s="1">
        <f>SUM(H221)</f>
        <v>27.935638650000001</v>
      </c>
      <c r="I220" s="1">
        <f>SUM(I221)</f>
        <v>0</v>
      </c>
      <c r="J220" s="1">
        <f t="shared" si="351"/>
        <v>90.340609529999995</v>
      </c>
      <c r="K220" s="1">
        <f>SUM(K221)</f>
        <v>90.340609529999995</v>
      </c>
      <c r="L220" s="1">
        <f>SUM(L221)</f>
        <v>18.810932940000001</v>
      </c>
      <c r="M220" s="1">
        <f>SUM(M221)</f>
        <v>0</v>
      </c>
      <c r="N220" s="1">
        <f t="shared" ref="N220:R220" si="352">SUM(N221)</f>
        <v>109.15154247</v>
      </c>
      <c r="O220" s="1">
        <f>SUM(O221)</f>
        <v>109.15154247</v>
      </c>
      <c r="P220" s="1">
        <f>SUM(P221)</f>
        <v>-25.003773110000001</v>
      </c>
      <c r="Q220" s="1">
        <f>SUM(Q221)</f>
        <v>0</v>
      </c>
      <c r="R220" s="1">
        <f t="shared" si="352"/>
        <v>84.147769359999998</v>
      </c>
      <c r="S220" s="16">
        <v>202</v>
      </c>
    </row>
    <row r="221" spans="1:19" ht="12.6" customHeight="1" x14ac:dyDescent="0.2">
      <c r="A221" s="13">
        <v>203</v>
      </c>
      <c r="B221" s="18" t="s">
        <v>139</v>
      </c>
      <c r="C221" s="1">
        <v>50.933778519999997</v>
      </c>
      <c r="D221" s="1">
        <v>11.47119236</v>
      </c>
      <c r="E221" s="1">
        <v>0</v>
      </c>
      <c r="F221" s="1">
        <f>SUM(C221+D221+E221)</f>
        <v>62.404970879999993</v>
      </c>
      <c r="G221" s="1">
        <f t="shared" ref="G221" si="353">SUM(F221)</f>
        <v>62.404970879999993</v>
      </c>
      <c r="H221" s="1">
        <v>27.935638650000001</v>
      </c>
      <c r="I221" s="1">
        <v>0</v>
      </c>
      <c r="J221" s="1">
        <f>SUM(G221+H221+I221)</f>
        <v>90.340609529999995</v>
      </c>
      <c r="K221" s="1">
        <f t="shared" ref="K221" si="354">SUM(J221)</f>
        <v>90.340609529999995</v>
      </c>
      <c r="L221" s="1">
        <v>18.810932940000001</v>
      </c>
      <c r="M221" s="1">
        <v>0</v>
      </c>
      <c r="N221" s="1">
        <f>SUM(K221+L221+M221)</f>
        <v>109.15154247</v>
      </c>
      <c r="O221" s="1">
        <f t="shared" ref="O221" si="355">SUM(N221)</f>
        <v>109.15154247</v>
      </c>
      <c r="P221" s="1">
        <v>-25.003773110000001</v>
      </c>
      <c r="Q221" s="1">
        <v>0</v>
      </c>
      <c r="R221" s="1">
        <f>SUM(O221+P221+Q221)</f>
        <v>84.147769359999998</v>
      </c>
      <c r="S221" s="16">
        <v>203</v>
      </c>
    </row>
    <row r="222" spans="1:19" ht="12.75" customHeight="1" x14ac:dyDescent="0.2">
      <c r="A222" s="13">
        <v>204</v>
      </c>
      <c r="B222" s="18" t="s">
        <v>141</v>
      </c>
      <c r="C222" s="1">
        <f>SUM(C223+C224)</f>
        <v>646.88121509000041</v>
      </c>
      <c r="D222" s="1">
        <f>SUM(D223+D224)</f>
        <v>-67.127824939999996</v>
      </c>
      <c r="E222" s="1">
        <f>SUM(E223+E224)</f>
        <v>0</v>
      </c>
      <c r="F222" s="1">
        <f t="shared" ref="F222:J222" si="356">SUM(F223+F224)</f>
        <v>579.75339015000043</v>
      </c>
      <c r="G222" s="1">
        <f>SUM(G223+G224)</f>
        <v>579.75339015000043</v>
      </c>
      <c r="H222" s="1">
        <f>SUM(H223+H224)</f>
        <v>132.83090797</v>
      </c>
      <c r="I222" s="1">
        <f>SUM(I223+I224)</f>
        <v>0</v>
      </c>
      <c r="J222" s="1">
        <f t="shared" si="356"/>
        <v>712.58429812000031</v>
      </c>
      <c r="K222" s="1">
        <f>SUM(K223+K224)</f>
        <v>712.58429812000031</v>
      </c>
      <c r="L222" s="1">
        <f>SUM(L223+L224)</f>
        <v>-5.7465528700000021</v>
      </c>
      <c r="M222" s="1">
        <f>SUM(M223+M224)</f>
        <v>0</v>
      </c>
      <c r="N222" s="1">
        <f t="shared" ref="N222" si="357">SUM(N223+N224)</f>
        <v>706.83774525000035</v>
      </c>
      <c r="O222" s="1">
        <f>SUM(O223+O224)</f>
        <v>706.83774525000035</v>
      </c>
      <c r="P222" s="1">
        <f>SUM(P223+P224)</f>
        <v>-53.475636199999997</v>
      </c>
      <c r="Q222" s="1">
        <f>SUM(Q223+Q224)</f>
        <v>0</v>
      </c>
      <c r="R222" s="1">
        <f t="shared" ref="R222" si="358">SUM(R223+R224)</f>
        <v>653.36210905000041</v>
      </c>
      <c r="S222" s="16">
        <v>204</v>
      </c>
    </row>
    <row r="223" spans="1:19" ht="12.75" customHeight="1" x14ac:dyDescent="0.2">
      <c r="A223" s="13">
        <v>205</v>
      </c>
      <c r="B223" s="19" t="s">
        <v>117</v>
      </c>
      <c r="C223" s="2">
        <v>0</v>
      </c>
      <c r="D223" s="2">
        <v>0</v>
      </c>
      <c r="E223" s="2">
        <v>0</v>
      </c>
      <c r="F223" s="1">
        <f>SUM(C223+D223+E223)</f>
        <v>0</v>
      </c>
      <c r="G223" s="1">
        <f t="shared" ref="G223" si="359">SUM(F223)</f>
        <v>0</v>
      </c>
      <c r="H223" s="2">
        <v>0</v>
      </c>
      <c r="I223" s="2">
        <v>0</v>
      </c>
      <c r="J223" s="1">
        <f>SUM(G223+H223+I223)</f>
        <v>0</v>
      </c>
      <c r="K223" s="1">
        <f t="shared" ref="K223" si="360">SUM(J223)</f>
        <v>0</v>
      </c>
      <c r="L223" s="2">
        <v>0</v>
      </c>
      <c r="M223" s="2">
        <v>0</v>
      </c>
      <c r="N223" s="1">
        <f>SUM(K223+L223+M223)</f>
        <v>0</v>
      </c>
      <c r="O223" s="1">
        <f t="shared" ref="O223" si="361">SUM(N223)</f>
        <v>0</v>
      </c>
      <c r="P223" s="2">
        <v>0</v>
      </c>
      <c r="Q223" s="2">
        <v>0</v>
      </c>
      <c r="R223" s="1">
        <f>SUM(O223+P223+Q223)</f>
        <v>0</v>
      </c>
      <c r="S223" s="16">
        <v>205</v>
      </c>
    </row>
    <row r="224" spans="1:19" ht="12.75" customHeight="1" x14ac:dyDescent="0.2">
      <c r="A224" s="13">
        <v>206</v>
      </c>
      <c r="B224" s="19" t="s">
        <v>118</v>
      </c>
      <c r="C224" s="1">
        <f>SUM(C225)</f>
        <v>646.88121509000041</v>
      </c>
      <c r="D224" s="1">
        <f>SUM(D225)</f>
        <v>-67.127824939999996</v>
      </c>
      <c r="E224" s="1">
        <f>SUM(E225)</f>
        <v>0</v>
      </c>
      <c r="F224" s="1">
        <f t="shared" ref="F224:J224" si="362">SUM(F225)</f>
        <v>579.75339015000043</v>
      </c>
      <c r="G224" s="1">
        <f>SUM(G225)</f>
        <v>579.75339015000043</v>
      </c>
      <c r="H224" s="1">
        <f>SUM(H225)</f>
        <v>132.83090797</v>
      </c>
      <c r="I224" s="1">
        <f>SUM(I225)</f>
        <v>0</v>
      </c>
      <c r="J224" s="1">
        <f t="shared" si="362"/>
        <v>712.58429812000031</v>
      </c>
      <c r="K224" s="1">
        <f>SUM(K225)</f>
        <v>712.58429812000031</v>
      </c>
      <c r="L224" s="1">
        <f>SUM(L225)</f>
        <v>-5.7465528700000021</v>
      </c>
      <c r="M224" s="1">
        <f>SUM(M225)</f>
        <v>0</v>
      </c>
      <c r="N224" s="1">
        <f t="shared" ref="N224:R224" si="363">SUM(N225)</f>
        <v>706.83774525000035</v>
      </c>
      <c r="O224" s="1">
        <f>SUM(O225)</f>
        <v>706.83774525000035</v>
      </c>
      <c r="P224" s="1">
        <f>SUM(P225)</f>
        <v>-53.475636199999997</v>
      </c>
      <c r="Q224" s="1">
        <f>SUM(Q225)</f>
        <v>0</v>
      </c>
      <c r="R224" s="1">
        <f t="shared" si="363"/>
        <v>653.36210905000041</v>
      </c>
      <c r="S224" s="16">
        <v>206</v>
      </c>
    </row>
    <row r="225" spans="1:19" ht="12.6" customHeight="1" x14ac:dyDescent="0.2">
      <c r="A225" s="13">
        <v>207</v>
      </c>
      <c r="B225" s="18" t="s">
        <v>139</v>
      </c>
      <c r="C225" s="1">
        <f>SUM(C226+C227)</f>
        <v>646.88121509000041</v>
      </c>
      <c r="D225" s="1">
        <f>SUM(D226+D227)</f>
        <v>-67.127824939999996</v>
      </c>
      <c r="E225" s="1">
        <f>SUM(E226+E227)</f>
        <v>0</v>
      </c>
      <c r="F225" s="1">
        <f t="shared" ref="F225:J225" si="364">SUM(F226+F227)</f>
        <v>579.75339015000043</v>
      </c>
      <c r="G225" s="1">
        <f>SUM(G226+G227)</f>
        <v>579.75339015000043</v>
      </c>
      <c r="H225" s="1">
        <f>SUM(H226+H227)</f>
        <v>132.83090797</v>
      </c>
      <c r="I225" s="1">
        <f>SUM(I226+I227)</f>
        <v>0</v>
      </c>
      <c r="J225" s="1">
        <f t="shared" si="364"/>
        <v>712.58429812000031</v>
      </c>
      <c r="K225" s="1">
        <f>SUM(K226+K227)</f>
        <v>712.58429812000031</v>
      </c>
      <c r="L225" s="1">
        <f>SUM(L226+L227)</f>
        <v>-5.7465528700000021</v>
      </c>
      <c r="M225" s="1">
        <f>SUM(M226+M227)</f>
        <v>0</v>
      </c>
      <c r="N225" s="1">
        <f t="shared" ref="N225" si="365">SUM(N226+N227)</f>
        <v>706.83774525000035</v>
      </c>
      <c r="O225" s="1">
        <f>SUM(O226+O227)</f>
        <v>706.83774525000035</v>
      </c>
      <c r="P225" s="1">
        <f>SUM(P226+P227)</f>
        <v>-53.475636199999997</v>
      </c>
      <c r="Q225" s="1">
        <f>SUM(Q226+Q227)</f>
        <v>0</v>
      </c>
      <c r="R225" s="1">
        <f t="shared" ref="R225" si="366">SUM(R226+R227)</f>
        <v>653.36210905000041</v>
      </c>
      <c r="S225" s="16">
        <v>207</v>
      </c>
    </row>
    <row r="226" spans="1:19" ht="12.6" customHeight="1" x14ac:dyDescent="0.2">
      <c r="A226" s="13">
        <v>208</v>
      </c>
      <c r="B226" s="19" t="s">
        <v>142</v>
      </c>
      <c r="C226" s="1">
        <v>533.50456043000042</v>
      </c>
      <c r="D226" s="1">
        <v>-91.888152980000001</v>
      </c>
      <c r="E226" s="1">
        <v>0</v>
      </c>
      <c r="F226" s="1">
        <f>SUM(C226+D226+E226)</f>
        <v>441.61640745000045</v>
      </c>
      <c r="G226" s="1">
        <f t="shared" ref="G226:G227" si="367">SUM(F226)</f>
        <v>441.61640745000045</v>
      </c>
      <c r="H226" s="1">
        <v>171.01035969</v>
      </c>
      <c r="I226" s="1">
        <v>0</v>
      </c>
      <c r="J226" s="1">
        <f>SUM(G226+H226+I226)</f>
        <v>612.62676714000042</v>
      </c>
      <c r="K226" s="1">
        <f t="shared" ref="K226:K227" si="368">SUM(J226)</f>
        <v>612.62676714000042</v>
      </c>
      <c r="L226" s="1">
        <v>-55.488422360000001</v>
      </c>
      <c r="M226" s="1">
        <v>0</v>
      </c>
      <c r="N226" s="1">
        <f>SUM(K226+L226+M226)</f>
        <v>557.13834478000047</v>
      </c>
      <c r="O226" s="1">
        <f t="shared" ref="O226:O227" si="369">SUM(N226)</f>
        <v>557.13834478000047</v>
      </c>
      <c r="P226" s="1">
        <v>-23.428919220000001</v>
      </c>
      <c r="Q226" s="1">
        <v>0</v>
      </c>
      <c r="R226" s="1">
        <f>SUM(O226+P226+Q226)</f>
        <v>533.70942556000045</v>
      </c>
      <c r="S226" s="16">
        <v>208</v>
      </c>
    </row>
    <row r="227" spans="1:19" ht="12.6" customHeight="1" x14ac:dyDescent="0.2">
      <c r="A227" s="13">
        <v>209</v>
      </c>
      <c r="B227" s="19" t="s">
        <v>143</v>
      </c>
      <c r="C227" s="1">
        <v>113.37665465999996</v>
      </c>
      <c r="D227" s="1">
        <v>24.760328040000001</v>
      </c>
      <c r="E227" s="1">
        <v>0</v>
      </c>
      <c r="F227" s="1">
        <f>SUM(C227+D227+E227)</f>
        <v>138.13698269999995</v>
      </c>
      <c r="G227" s="1">
        <f t="shared" si="367"/>
        <v>138.13698269999995</v>
      </c>
      <c r="H227" s="1">
        <v>-38.179451720000003</v>
      </c>
      <c r="I227" s="1">
        <v>0</v>
      </c>
      <c r="J227" s="1">
        <f>SUM(G227+H227+I227)</f>
        <v>99.957530979999945</v>
      </c>
      <c r="K227" s="1">
        <f t="shared" si="368"/>
        <v>99.957530979999945</v>
      </c>
      <c r="L227" s="1">
        <v>49.741869489999999</v>
      </c>
      <c r="M227" s="1">
        <v>0</v>
      </c>
      <c r="N227" s="1">
        <f>SUM(K227+L227+M227)</f>
        <v>149.69940046999994</v>
      </c>
      <c r="O227" s="1">
        <f t="shared" si="369"/>
        <v>149.69940046999994</v>
      </c>
      <c r="P227" s="1">
        <v>-30.046716979999999</v>
      </c>
      <c r="Q227" s="1">
        <v>0</v>
      </c>
      <c r="R227" s="1">
        <f>SUM(O227+P227+Q227)</f>
        <v>119.65268348999994</v>
      </c>
      <c r="S227" s="16">
        <v>209</v>
      </c>
    </row>
    <row r="228" spans="1:19" ht="12.75" customHeight="1" x14ac:dyDescent="0.2">
      <c r="A228" s="13">
        <v>210</v>
      </c>
      <c r="B228" s="18" t="s">
        <v>144</v>
      </c>
      <c r="C228" s="1">
        <f>SUM(C229+C230)</f>
        <v>2512.3146174799999</v>
      </c>
      <c r="D228" s="1">
        <f>SUM(D229+D230)</f>
        <v>-44.502357110000005</v>
      </c>
      <c r="E228" s="1">
        <f>SUM(E229+E230)</f>
        <v>0</v>
      </c>
      <c r="F228" s="1">
        <f t="shared" ref="F228:J228" si="370">SUM(F229+F230)</f>
        <v>2467.8122603699999</v>
      </c>
      <c r="G228" s="1">
        <f>SUM(G229+G230)</f>
        <v>2467.8122603699999</v>
      </c>
      <c r="H228" s="1">
        <f>SUM(H229+H230)</f>
        <v>29.977600119999998</v>
      </c>
      <c r="I228" s="1">
        <f>SUM(I229+I230)</f>
        <v>0</v>
      </c>
      <c r="J228" s="1">
        <f t="shared" si="370"/>
        <v>2497.7898604899997</v>
      </c>
      <c r="K228" s="1">
        <f>SUM(K229+K230)</f>
        <v>2497.7898604899997</v>
      </c>
      <c r="L228" s="1">
        <f>SUM(L229+L230)</f>
        <v>25.401278599999998</v>
      </c>
      <c r="M228" s="1">
        <f>SUM(M229+M230)</f>
        <v>0</v>
      </c>
      <c r="N228" s="1">
        <f t="shared" ref="N228" si="371">SUM(N229+N230)</f>
        <v>2523.19113909</v>
      </c>
      <c r="O228" s="1">
        <f>SUM(O229+O230)</f>
        <v>2523.19113909</v>
      </c>
      <c r="P228" s="1">
        <f>SUM(P229+P230)</f>
        <v>24.579413480000003</v>
      </c>
      <c r="Q228" s="1">
        <f>SUM(Q229+Q230)</f>
        <v>0</v>
      </c>
      <c r="R228" s="1">
        <f t="shared" ref="R228" si="372">SUM(R229+R230)</f>
        <v>2547.7705525699998</v>
      </c>
      <c r="S228" s="16">
        <v>210</v>
      </c>
    </row>
    <row r="229" spans="1:19" ht="12.75" customHeight="1" x14ac:dyDescent="0.2">
      <c r="A229" s="13">
        <v>211</v>
      </c>
      <c r="B229" s="19" t="s">
        <v>117</v>
      </c>
      <c r="C229" s="2">
        <v>0</v>
      </c>
      <c r="D229" s="2">
        <v>0</v>
      </c>
      <c r="E229" s="2">
        <v>0</v>
      </c>
      <c r="F229" s="1">
        <f>SUM(C229+D229+E229)</f>
        <v>0</v>
      </c>
      <c r="G229" s="1">
        <f t="shared" ref="G229" si="373">SUM(F229)</f>
        <v>0</v>
      </c>
      <c r="H229" s="2">
        <v>0</v>
      </c>
      <c r="I229" s="2">
        <v>0</v>
      </c>
      <c r="J229" s="1">
        <f>SUM(G229+H229+I229)</f>
        <v>0</v>
      </c>
      <c r="K229" s="1">
        <f t="shared" ref="K229" si="374">SUM(J229)</f>
        <v>0</v>
      </c>
      <c r="L229" s="2">
        <v>0</v>
      </c>
      <c r="M229" s="2">
        <v>0</v>
      </c>
      <c r="N229" s="1">
        <f>SUM(K229+L229+M229)</f>
        <v>0</v>
      </c>
      <c r="O229" s="1">
        <f t="shared" ref="O229" si="375">SUM(N229)</f>
        <v>0</v>
      </c>
      <c r="P229" s="2">
        <v>0</v>
      </c>
      <c r="Q229" s="2">
        <v>0</v>
      </c>
      <c r="R229" s="1">
        <f>SUM(O229+P229+Q229)</f>
        <v>0</v>
      </c>
      <c r="S229" s="16">
        <v>211</v>
      </c>
    </row>
    <row r="230" spans="1:19" ht="12.75" customHeight="1" x14ac:dyDescent="0.2">
      <c r="A230" s="13">
        <v>212</v>
      </c>
      <c r="B230" s="19" t="s">
        <v>118</v>
      </c>
      <c r="C230" s="1">
        <f>SUM(C231)</f>
        <v>2512.3146174799999</v>
      </c>
      <c r="D230" s="1">
        <f>SUM(D231)</f>
        <v>-44.502357110000005</v>
      </c>
      <c r="E230" s="1">
        <f>SUM(E231)</f>
        <v>0</v>
      </c>
      <c r="F230" s="1">
        <f t="shared" ref="F230:J230" si="376">SUM(F231)</f>
        <v>2467.8122603699999</v>
      </c>
      <c r="G230" s="1">
        <f>SUM(G231)</f>
        <v>2467.8122603699999</v>
      </c>
      <c r="H230" s="1">
        <f>SUM(H231)</f>
        <v>29.977600119999998</v>
      </c>
      <c r="I230" s="1">
        <f>SUM(I231)</f>
        <v>0</v>
      </c>
      <c r="J230" s="1">
        <f t="shared" si="376"/>
        <v>2497.7898604899997</v>
      </c>
      <c r="K230" s="1">
        <f>SUM(K231)</f>
        <v>2497.7898604899997</v>
      </c>
      <c r="L230" s="1">
        <f>SUM(L231)</f>
        <v>25.401278599999998</v>
      </c>
      <c r="M230" s="1">
        <f>SUM(M231)</f>
        <v>0</v>
      </c>
      <c r="N230" s="1">
        <f t="shared" ref="N230:R230" si="377">SUM(N231)</f>
        <v>2523.19113909</v>
      </c>
      <c r="O230" s="1">
        <f>SUM(O231)</f>
        <v>2523.19113909</v>
      </c>
      <c r="P230" s="1">
        <f>SUM(P231)</f>
        <v>24.579413480000003</v>
      </c>
      <c r="Q230" s="1">
        <f>SUM(Q231)</f>
        <v>0</v>
      </c>
      <c r="R230" s="1">
        <f t="shared" si="377"/>
        <v>2547.7705525699998</v>
      </c>
      <c r="S230" s="16">
        <v>212</v>
      </c>
    </row>
    <row r="231" spans="1:19" ht="12.6" customHeight="1" x14ac:dyDescent="0.2">
      <c r="A231" s="13">
        <v>213</v>
      </c>
      <c r="B231" s="18" t="s">
        <v>145</v>
      </c>
      <c r="C231" s="1">
        <f>SUM(C232+C233+C234+C235+C236)</f>
        <v>2512.3146174799999</v>
      </c>
      <c r="D231" s="1">
        <f>SUM(D232+D233+D234+D235+D236)</f>
        <v>-44.502357110000005</v>
      </c>
      <c r="E231" s="1">
        <f>SUM(E232+E233+E234+E235+E236)</f>
        <v>0</v>
      </c>
      <c r="F231" s="1">
        <f t="shared" ref="F231:J231" si="378">SUM(F232+F233+F234+F235+F236)</f>
        <v>2467.8122603699999</v>
      </c>
      <c r="G231" s="1">
        <f>SUM(G232+G233+G234+G235+G236)</f>
        <v>2467.8122603699999</v>
      </c>
      <c r="H231" s="1">
        <f>SUM(H232+H233+H234+H235+H236)</f>
        <v>29.977600119999998</v>
      </c>
      <c r="I231" s="1">
        <f>SUM(I232+I233+I234+I235+I236)</f>
        <v>0</v>
      </c>
      <c r="J231" s="1">
        <f t="shared" si="378"/>
        <v>2497.7898604899997</v>
      </c>
      <c r="K231" s="1">
        <f>SUM(K232+K233+K234+K235+K236)</f>
        <v>2497.7898604899997</v>
      </c>
      <c r="L231" s="1">
        <f>SUM(L232+L233+L234+L235+L236)</f>
        <v>25.401278599999998</v>
      </c>
      <c r="M231" s="1">
        <f>SUM(M232+M233+M234+M235+M236)</f>
        <v>0</v>
      </c>
      <c r="N231" s="1">
        <f t="shared" ref="N231" si="379">SUM(N232+N233+N234+N235+N236)</f>
        <v>2523.19113909</v>
      </c>
      <c r="O231" s="1">
        <f>SUM(O232+O233+O234+O235+O236)</f>
        <v>2523.19113909</v>
      </c>
      <c r="P231" s="1">
        <f>SUM(P232+P233+P234+P235+P236)</f>
        <v>24.579413480000003</v>
      </c>
      <c r="Q231" s="1">
        <f>SUM(Q232+Q233+Q234+Q235+Q236)</f>
        <v>0</v>
      </c>
      <c r="R231" s="1">
        <f t="shared" ref="R231" si="380">SUM(R232+R233+R234+R235+R236)</f>
        <v>2547.7705525699998</v>
      </c>
      <c r="S231" s="16">
        <v>213</v>
      </c>
    </row>
    <row r="232" spans="1:19" ht="12.6" customHeight="1" x14ac:dyDescent="0.2">
      <c r="A232" s="13">
        <v>214</v>
      </c>
      <c r="B232" s="19" t="s">
        <v>146</v>
      </c>
      <c r="C232" s="1">
        <v>164.39119999999994</v>
      </c>
      <c r="D232" s="1">
        <v>1.9456249999999999</v>
      </c>
      <c r="E232" s="1">
        <v>0</v>
      </c>
      <c r="F232" s="1">
        <f>SUM(C232+D232+E232)</f>
        <v>166.33682499999995</v>
      </c>
      <c r="G232" s="1">
        <f t="shared" ref="G232:G236" si="381">SUM(F232)</f>
        <v>166.33682499999995</v>
      </c>
      <c r="H232" s="1">
        <v>1.9366749999999999</v>
      </c>
      <c r="I232" s="1">
        <v>0</v>
      </c>
      <c r="J232" s="1">
        <f>SUM(G232+H232+I232)</f>
        <v>168.27349999999996</v>
      </c>
      <c r="K232" s="1">
        <f t="shared" ref="K232:K236" si="382">SUM(J232)</f>
        <v>168.27349999999996</v>
      </c>
      <c r="L232" s="1">
        <v>1.914234</v>
      </c>
      <c r="M232" s="1">
        <v>0</v>
      </c>
      <c r="N232" s="1">
        <f>SUM(K232+L232+M232)</f>
        <v>170.18773399999995</v>
      </c>
      <c r="O232" s="1">
        <f t="shared" ref="O232:O236" si="383">SUM(N232)</f>
        <v>170.18773399999995</v>
      </c>
      <c r="P232" s="1">
        <v>1.916733</v>
      </c>
      <c r="Q232" s="1">
        <v>0</v>
      </c>
      <c r="R232" s="1">
        <f>SUM(O232+P232+Q232)</f>
        <v>172.10446699999994</v>
      </c>
      <c r="S232" s="16">
        <v>214</v>
      </c>
    </row>
    <row r="233" spans="1:19" ht="12.6" customHeight="1" x14ac:dyDescent="0.2">
      <c r="A233" s="13">
        <v>215</v>
      </c>
      <c r="B233" s="19" t="s">
        <v>147</v>
      </c>
      <c r="C233" s="1">
        <v>2035.4217041700001</v>
      </c>
      <c r="D233" s="1">
        <v>20.350406249999999</v>
      </c>
      <c r="E233" s="1">
        <v>0</v>
      </c>
      <c r="F233" s="1">
        <f>SUM(C233+D233+E233)</f>
        <v>2055.77211042</v>
      </c>
      <c r="G233" s="1">
        <f t="shared" si="381"/>
        <v>2055.77211042</v>
      </c>
      <c r="H233" s="1">
        <v>24.207067989999999</v>
      </c>
      <c r="I233" s="1">
        <v>0</v>
      </c>
      <c r="J233" s="1">
        <f>SUM(G233+H233+I233)</f>
        <v>2079.9791784099998</v>
      </c>
      <c r="K233" s="1">
        <f t="shared" si="382"/>
        <v>2079.9791784099998</v>
      </c>
      <c r="L233" s="1">
        <v>22.279476389999999</v>
      </c>
      <c r="M233" s="1">
        <v>0</v>
      </c>
      <c r="N233" s="1">
        <f>SUM(K233+L233+M233)</f>
        <v>2102.2586547999999</v>
      </c>
      <c r="O233" s="1">
        <f t="shared" si="383"/>
        <v>2102.2586547999999</v>
      </c>
      <c r="P233" s="1">
        <v>20.99077115</v>
      </c>
      <c r="Q233" s="1">
        <v>0</v>
      </c>
      <c r="R233" s="1">
        <f>SUM(O233+P233+Q233)</f>
        <v>2123.2494259499999</v>
      </c>
      <c r="S233" s="16">
        <v>215</v>
      </c>
    </row>
    <row r="234" spans="1:19" ht="12.6" customHeight="1" x14ac:dyDescent="0.2">
      <c r="A234" s="13">
        <v>216</v>
      </c>
      <c r="B234" s="19" t="s">
        <v>148</v>
      </c>
      <c r="C234" s="1">
        <v>0</v>
      </c>
      <c r="D234" s="1">
        <v>0</v>
      </c>
      <c r="E234" s="1">
        <v>0</v>
      </c>
      <c r="F234" s="1">
        <f>SUM(C234+D234+E234)</f>
        <v>0</v>
      </c>
      <c r="G234" s="1">
        <f t="shared" si="381"/>
        <v>0</v>
      </c>
      <c r="H234" s="1">
        <v>0</v>
      </c>
      <c r="I234" s="1">
        <v>0</v>
      </c>
      <c r="J234" s="1">
        <f>SUM(G234+H234+I234)</f>
        <v>0</v>
      </c>
      <c r="K234" s="1">
        <f t="shared" si="382"/>
        <v>0</v>
      </c>
      <c r="L234" s="1">
        <v>0</v>
      </c>
      <c r="M234" s="1">
        <v>0</v>
      </c>
      <c r="N234" s="1">
        <f>SUM(K234+L234+M234)</f>
        <v>0</v>
      </c>
      <c r="O234" s="1">
        <f t="shared" si="383"/>
        <v>0</v>
      </c>
      <c r="P234" s="1">
        <v>0</v>
      </c>
      <c r="Q234" s="1">
        <v>0</v>
      </c>
      <c r="R234" s="1">
        <f>SUM(O234+P234+Q234)</f>
        <v>0</v>
      </c>
      <c r="S234" s="16">
        <v>216</v>
      </c>
    </row>
    <row r="235" spans="1:19" ht="12.6" customHeight="1" x14ac:dyDescent="0.2">
      <c r="A235" s="13">
        <v>217</v>
      </c>
      <c r="B235" s="19" t="s">
        <v>149</v>
      </c>
      <c r="C235" s="1">
        <v>288.62098832999999</v>
      </c>
      <c r="D235" s="1">
        <v>-66.968798570000004</v>
      </c>
      <c r="E235" s="1">
        <v>0</v>
      </c>
      <c r="F235" s="1">
        <f>SUM(C235+D235+E235)</f>
        <v>221.65218976</v>
      </c>
      <c r="G235" s="1">
        <f t="shared" si="381"/>
        <v>221.65218976</v>
      </c>
      <c r="H235" s="1">
        <v>3.6617428099999998</v>
      </c>
      <c r="I235" s="1">
        <v>0</v>
      </c>
      <c r="J235" s="1">
        <f>SUM(G235+H235+I235)</f>
        <v>225.31393256999999</v>
      </c>
      <c r="K235" s="1">
        <f t="shared" si="382"/>
        <v>225.31393256999999</v>
      </c>
      <c r="L235" s="1">
        <v>1.03373275</v>
      </c>
      <c r="M235" s="1">
        <v>0</v>
      </c>
      <c r="N235" s="1">
        <f>SUM(K235+L235+M235)</f>
        <v>226.34766532</v>
      </c>
      <c r="O235" s="1">
        <f t="shared" si="383"/>
        <v>226.34766532</v>
      </c>
      <c r="P235" s="1">
        <v>1.49633551</v>
      </c>
      <c r="Q235" s="1">
        <v>0</v>
      </c>
      <c r="R235" s="1">
        <f>SUM(O235+P235+Q235)</f>
        <v>227.84400083</v>
      </c>
      <c r="S235" s="16">
        <v>217</v>
      </c>
    </row>
    <row r="236" spans="1:19" ht="12.6" customHeight="1" x14ac:dyDescent="0.2">
      <c r="A236" s="13">
        <v>218</v>
      </c>
      <c r="B236" s="19" t="s">
        <v>150</v>
      </c>
      <c r="C236" s="1">
        <v>23.880724980000004</v>
      </c>
      <c r="D236" s="1">
        <v>0.17041021000000001</v>
      </c>
      <c r="E236" s="1">
        <v>0</v>
      </c>
      <c r="F236" s="1">
        <f>SUM(C236+D236+E236)</f>
        <v>24.051135190000004</v>
      </c>
      <c r="G236" s="1">
        <f t="shared" si="381"/>
        <v>24.051135190000004</v>
      </c>
      <c r="H236" s="1">
        <v>0.17211431999999999</v>
      </c>
      <c r="I236" s="1">
        <v>0</v>
      </c>
      <c r="J236" s="1">
        <f>SUM(G236+H236+I236)</f>
        <v>24.223249510000002</v>
      </c>
      <c r="K236" s="1">
        <f t="shared" si="382"/>
        <v>24.223249510000002</v>
      </c>
      <c r="L236" s="1">
        <v>0.17383546</v>
      </c>
      <c r="M236" s="1">
        <v>0</v>
      </c>
      <c r="N236" s="1">
        <f>SUM(K236+L236+M236)</f>
        <v>24.397084970000002</v>
      </c>
      <c r="O236" s="1">
        <f t="shared" si="383"/>
        <v>24.397084970000002</v>
      </c>
      <c r="P236" s="1">
        <v>0.17557381999999999</v>
      </c>
      <c r="Q236" s="1">
        <v>0</v>
      </c>
      <c r="R236" s="1">
        <f>SUM(O236+P236+Q236)</f>
        <v>24.572658790000002</v>
      </c>
      <c r="S236" s="16">
        <v>218</v>
      </c>
    </row>
    <row r="237" spans="1:19" ht="12.75" customHeight="1" x14ac:dyDescent="0.2">
      <c r="A237" s="13">
        <v>219</v>
      </c>
      <c r="B237" s="18" t="s">
        <v>164</v>
      </c>
      <c r="C237" s="30">
        <f t="shared" ref="C237:R237" si="384">SUM(C16-C120)</f>
        <v>-74952.014215960997</v>
      </c>
      <c r="D237" s="30">
        <f t="shared" si="384"/>
        <v>-2509.3545314000003</v>
      </c>
      <c r="E237" s="30">
        <f t="shared" si="384"/>
        <v>496.20905726199999</v>
      </c>
      <c r="F237" s="30">
        <f t="shared" si="384"/>
        <v>-76965.159690098997</v>
      </c>
      <c r="G237" s="30">
        <f t="shared" si="384"/>
        <v>-76965.159690098997</v>
      </c>
      <c r="H237" s="30">
        <f t="shared" si="384"/>
        <v>-308.0104514300001</v>
      </c>
      <c r="I237" s="30">
        <f t="shared" si="384"/>
        <v>71.030418305999987</v>
      </c>
      <c r="J237" s="30">
        <f t="shared" si="384"/>
        <v>-77202.139723222965</v>
      </c>
      <c r="K237" s="30">
        <f t="shared" si="384"/>
        <v>-77202.139723222965</v>
      </c>
      <c r="L237" s="30">
        <f t="shared" si="384"/>
        <v>-527.90321930000027</v>
      </c>
      <c r="M237" s="30">
        <f t="shared" si="384"/>
        <v>139.76081984199999</v>
      </c>
      <c r="N237" s="30">
        <f t="shared" si="384"/>
        <v>-77590.28212268099</v>
      </c>
      <c r="O237" s="30">
        <f t="shared" si="384"/>
        <v>-77590.28212268099</v>
      </c>
      <c r="P237" s="30">
        <f t="shared" si="384"/>
        <v>383.07399551000071</v>
      </c>
      <c r="Q237" s="30">
        <f t="shared" si="384"/>
        <v>83.652830008999999</v>
      </c>
      <c r="R237" s="30">
        <f t="shared" si="384"/>
        <v>-77123.555297161991</v>
      </c>
      <c r="S237" s="16">
        <v>219</v>
      </c>
    </row>
    <row r="238" spans="1:19" ht="6" customHeight="1" x14ac:dyDescent="0.2">
      <c r="A238" s="14"/>
      <c r="B238" s="2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8"/>
    </row>
    <row r="239" spans="1:19" ht="6" customHeight="1" x14ac:dyDescent="0.2"/>
    <row r="240" spans="1:19" ht="12.75" customHeight="1" x14ac:dyDescent="0.2">
      <c r="A240" s="7" t="s">
        <v>157</v>
      </c>
      <c r="B240" s="7"/>
    </row>
    <row r="241" spans="1:2" ht="12.75" customHeight="1" x14ac:dyDescent="0.2">
      <c r="A241" s="7" t="s">
        <v>161</v>
      </c>
      <c r="B241" s="7"/>
    </row>
    <row r="242" spans="1:2" ht="12.75" customHeight="1" x14ac:dyDescent="0.2">
      <c r="A242" s="9" t="s">
        <v>156</v>
      </c>
      <c r="B242" s="9"/>
    </row>
    <row r="243" spans="1:2" ht="12.75" customHeight="1" x14ac:dyDescent="0.2">
      <c r="A243" s="7" t="s">
        <v>4</v>
      </c>
      <c r="B243" s="7"/>
    </row>
    <row r="244" spans="1:2" ht="12.75" customHeight="1" x14ac:dyDescent="0.2">
      <c r="B244" s="7"/>
    </row>
  </sheetData>
  <mergeCells count="33">
    <mergeCell ref="A1:F1"/>
    <mergeCell ref="G1:S1"/>
    <mergeCell ref="A2:F2"/>
    <mergeCell ref="G2:S2"/>
    <mergeCell ref="A3:F3"/>
    <mergeCell ref="G3:S3"/>
    <mergeCell ref="A8:A14"/>
    <mergeCell ref="C8:F8"/>
    <mergeCell ref="G8:R8"/>
    <mergeCell ref="S8:S14"/>
    <mergeCell ref="C9:F9"/>
    <mergeCell ref="G9:R9"/>
    <mergeCell ref="C10:F10"/>
    <mergeCell ref="G10:R10"/>
    <mergeCell ref="C11:F11"/>
    <mergeCell ref="G11:R11"/>
    <mergeCell ref="R12:R14"/>
    <mergeCell ref="L13:L14"/>
    <mergeCell ref="P13:P14"/>
    <mergeCell ref="C12:C14"/>
    <mergeCell ref="D12:E12"/>
    <mergeCell ref="F12:F14"/>
    <mergeCell ref="G12:G14"/>
    <mergeCell ref="H12:I12"/>
    <mergeCell ref="J12:J14"/>
    <mergeCell ref="D13:D14"/>
    <mergeCell ref="E13:E14"/>
    <mergeCell ref="H13:H14"/>
    <mergeCell ref="K12:K14"/>
    <mergeCell ref="L12:M12"/>
    <mergeCell ref="N12:N14"/>
    <mergeCell ref="O12:O14"/>
    <mergeCell ref="P12:Q12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2025-03-12T23:08:07Z</cp:lastPrinted>
  <dcterms:created xsi:type="dcterms:W3CDTF">2018-11-21T20:09:16Z</dcterms:created>
  <dcterms:modified xsi:type="dcterms:W3CDTF">2025-03-24T20:25:37Z</dcterms:modified>
</cp:coreProperties>
</file>